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25"/>
  <workbookPr codeName="ThisWorkbook" defaultThemeVersion="124226"/>
  <mc:AlternateContent xmlns:mc="http://schemas.openxmlformats.org/markup-compatibility/2006">
    <mc:Choice Requires="x15">
      <x15ac:absPath xmlns:x15ac="http://schemas.microsoft.com/office/spreadsheetml/2010/11/ac" url="D:\PJR\PJR PROJEKTI NACIONALNI\OPĆINA KLIS\RADOVI PRAG\Documents to fill_Dokumenti za popuniti\"/>
    </mc:Choice>
  </mc:AlternateContent>
  <xr:revisionPtr revIDLastSave="0" documentId="13_ncr:1_{AE0F9105-4E6C-4CDB-B0B3-D3324D4613B7}" xr6:coauthVersionLast="34" xr6:coauthVersionMax="34" xr10:uidLastSave="{00000000-0000-0000-0000-000000000000}"/>
  <bookViews>
    <workbookView xWindow="32760" yWindow="32760" windowWidth="20490" windowHeight="6945" tabRatio="889" activeTab="3" xr2:uid="{00000000-000D-0000-FFFF-FFFF00000000}"/>
  </bookViews>
  <sheets>
    <sheet name="EPSnasl" sheetId="6" r:id="rId1"/>
    <sheet name="EPSsad" sheetId="7" r:id="rId2"/>
    <sheet name="EPSupute" sheetId="19" r:id="rId3"/>
    <sheet name="Dio 1" sheetId="5" r:id="rId4"/>
    <sheet name="Dio 2" sheetId="9" r:id="rId5"/>
    <sheet name="Dio 3" sheetId="12" r:id="rId6"/>
    <sheet name="Dio 4" sheetId="13" r:id="rId7"/>
    <sheet name="Dio 5" sheetId="17" r:id="rId8"/>
    <sheet name="Dio 6" sheetId="23" r:id="rId9"/>
    <sheet name="Rekapitulacija" sheetId="24" r:id="rId10"/>
  </sheets>
  <definedNames>
    <definedName name="_xlnm.Print_Titles" localSheetId="3">'Dio 1'!$1:$2</definedName>
    <definedName name="_xlnm.Print_Titles" localSheetId="4">'Dio 2'!$1:$2</definedName>
    <definedName name="_xlnm.Print_Titles" localSheetId="5">'Dio 3'!$1:$2</definedName>
    <definedName name="_xlnm.Print_Titles" localSheetId="6">'Dio 4'!$1:$2</definedName>
    <definedName name="_xlnm.Print_Titles" localSheetId="7">'Dio 5'!$1:$2</definedName>
    <definedName name="_xlnm.Print_Titles" localSheetId="8">'Dio 6'!$1:$2</definedName>
    <definedName name="_xlnm.Print_Area" localSheetId="3">'Dio 1'!$A$1:$H$351</definedName>
    <definedName name="_xlnm.Print_Area" localSheetId="4">'Dio 2'!$A$1:$H$95</definedName>
    <definedName name="_xlnm.Print_Area" localSheetId="5">'Dio 3'!$A$1:$H$125</definedName>
    <definedName name="_xlnm.Print_Area" localSheetId="6">'Dio 4'!$A$1:$H$83</definedName>
    <definedName name="_xlnm.Print_Area" localSheetId="7">'Dio 5'!$A$1:$H$82</definedName>
    <definedName name="_xlnm.Print_Area" localSheetId="8">'Dio 6'!$A$1:$H$112</definedName>
    <definedName name="_xlnm.Print_Area" localSheetId="0">EPSnasl!$A$1:$I$52</definedName>
    <definedName name="_xlnm.Print_Area" localSheetId="1">EPSsad!$A$1:$I$41</definedName>
    <definedName name="_xlnm.Print_Area" localSheetId="2">EPSupute!$A$1:$H$27</definedName>
    <definedName name="popis">#REF!</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101" i="23" l="1"/>
  <c r="H95" i="23"/>
  <c r="H93" i="23"/>
  <c r="H87" i="23"/>
  <c r="H85" i="23"/>
  <c r="H83" i="23"/>
  <c r="H81" i="23"/>
  <c r="H79" i="23"/>
  <c r="H77" i="23"/>
  <c r="H75" i="23"/>
  <c r="H73" i="23"/>
  <c r="H67" i="23"/>
  <c r="H65" i="23"/>
  <c r="H63" i="23"/>
  <c r="H61" i="23"/>
  <c r="H59" i="23"/>
  <c r="H57" i="23"/>
  <c r="H55" i="23"/>
  <c r="H53" i="23"/>
  <c r="H51" i="23"/>
  <c r="H49" i="23"/>
  <c r="H47" i="23"/>
  <c r="H45" i="23"/>
  <c r="H43" i="23"/>
  <c r="H41" i="23"/>
  <c r="H38" i="23"/>
  <c r="H35" i="23"/>
  <c r="H33" i="23"/>
  <c r="H31" i="23"/>
  <c r="H29" i="23"/>
  <c r="H20" i="23"/>
  <c r="H18" i="23"/>
  <c r="H71" i="17"/>
  <c r="H65" i="17"/>
  <c r="H63" i="17"/>
  <c r="H61" i="17"/>
  <c r="H59" i="17"/>
  <c r="H57" i="17"/>
  <c r="H55" i="17"/>
  <c r="H49" i="17"/>
  <c r="H47" i="17"/>
  <c r="H45" i="17"/>
  <c r="H43" i="17"/>
  <c r="H41" i="17"/>
  <c r="H34" i="17"/>
  <c r="H32" i="17"/>
  <c r="H30" i="17"/>
  <c r="H28" i="17"/>
  <c r="H26" i="17"/>
  <c r="H24" i="17"/>
  <c r="H22" i="17"/>
  <c r="H20" i="17"/>
  <c r="H17" i="17"/>
  <c r="H15" i="17"/>
  <c r="H73" i="13"/>
  <c r="H67" i="13"/>
  <c r="H65" i="13"/>
  <c r="H63" i="13"/>
  <c r="H61" i="13"/>
  <c r="H59" i="13"/>
  <c r="H57" i="13"/>
  <c r="H55" i="13"/>
  <c r="H49" i="13"/>
  <c r="H47" i="13"/>
  <c r="H45" i="13"/>
  <c r="H43" i="13"/>
  <c r="H36" i="13"/>
  <c r="H34" i="13"/>
  <c r="H32" i="13"/>
  <c r="H30" i="13"/>
  <c r="H28" i="13"/>
  <c r="H26" i="13"/>
  <c r="H24" i="13"/>
  <c r="H22" i="13"/>
  <c r="H20" i="13"/>
  <c r="H17" i="13"/>
  <c r="H15" i="13"/>
  <c r="H114" i="12"/>
  <c r="H108" i="12"/>
  <c r="H106" i="12"/>
  <c r="H104" i="12"/>
  <c r="H102" i="12"/>
  <c r="H100" i="12"/>
  <c r="H98" i="12"/>
  <c r="H96" i="12"/>
  <c r="H94" i="12"/>
  <c r="H92" i="12"/>
  <c r="H90" i="12"/>
  <c r="H88" i="12"/>
  <c r="H86" i="12"/>
  <c r="H84" i="12"/>
  <c r="H78" i="12"/>
  <c r="H76" i="12"/>
  <c r="H74" i="12"/>
  <c r="H72" i="12"/>
  <c r="H70" i="12"/>
  <c r="H68" i="12"/>
  <c r="H66" i="12"/>
  <c r="H64" i="12"/>
  <c r="H62" i="12"/>
  <c r="H60" i="12"/>
  <c r="H53" i="12"/>
  <c r="H51" i="12"/>
  <c r="H49" i="12"/>
  <c r="H47" i="12"/>
  <c r="H45" i="12"/>
  <c r="H43" i="12"/>
  <c r="H41" i="12"/>
  <c r="H39" i="12"/>
  <c r="H37" i="12"/>
  <c r="H35" i="12"/>
  <c r="H33" i="12"/>
  <c r="H31" i="12"/>
  <c r="H29" i="12"/>
  <c r="H27" i="12"/>
  <c r="H25" i="12"/>
  <c r="H22" i="12"/>
  <c r="H20" i="12"/>
  <c r="H17" i="12"/>
  <c r="H15" i="12"/>
  <c r="H85" i="9"/>
  <c r="H79" i="9"/>
  <c r="H77" i="9"/>
  <c r="H75" i="9"/>
  <c r="H73" i="9"/>
  <c r="H71" i="9"/>
  <c r="H69" i="9"/>
  <c r="H67" i="9"/>
  <c r="H65" i="9"/>
  <c r="H63" i="9"/>
  <c r="H57" i="9"/>
  <c r="H55" i="9"/>
  <c r="H53" i="9"/>
  <c r="H51" i="9"/>
  <c r="H49" i="9"/>
  <c r="H47" i="9"/>
  <c r="H40" i="9"/>
  <c r="H38" i="9"/>
  <c r="H36" i="9"/>
  <c r="H34" i="9"/>
  <c r="H32" i="9"/>
  <c r="H30" i="9"/>
  <c r="H28" i="9"/>
  <c r="H26" i="9"/>
  <c r="H24" i="9"/>
  <c r="H22" i="9"/>
  <c r="H20" i="9"/>
  <c r="H17" i="9"/>
  <c r="H15" i="9"/>
  <c r="H340" i="5" l="1"/>
  <c r="H334" i="5"/>
  <c r="H315" i="5"/>
  <c r="H313" i="5"/>
  <c r="H311" i="5"/>
  <c r="H309" i="5"/>
  <c r="H307" i="5"/>
  <c r="H305" i="5"/>
  <c r="H303" i="5"/>
  <c r="H301" i="5"/>
  <c r="H299" i="5"/>
  <c r="H297" i="5"/>
  <c r="H295" i="5"/>
  <c r="H293" i="5"/>
  <c r="H287" i="5"/>
  <c r="H285" i="5"/>
  <c r="H284" i="5"/>
  <c r="H283" i="5"/>
  <c r="H282" i="5"/>
  <c r="H281" i="5"/>
  <c r="H280" i="5"/>
  <c r="H279" i="5"/>
  <c r="H278" i="5"/>
  <c r="H277" i="5"/>
  <c r="H276" i="5"/>
  <c r="H275" i="5"/>
  <c r="H274" i="5"/>
  <c r="H273" i="5"/>
  <c r="H272" i="5"/>
  <c r="H271" i="5"/>
  <c r="H267" i="5"/>
  <c r="H265" i="5"/>
  <c r="H264" i="5"/>
  <c r="H263" i="5"/>
  <c r="H262" i="5"/>
  <c r="H261" i="5"/>
  <c r="H260" i="5"/>
  <c r="H259" i="5"/>
  <c r="H258" i="5"/>
  <c r="H257" i="5"/>
  <c r="H256" i="5"/>
  <c r="H255" i="5"/>
  <c r="H254" i="5"/>
  <c r="H253" i="5"/>
  <c r="H252" i="5"/>
  <c r="H251" i="5"/>
  <c r="H250" i="5"/>
  <c r="H249" i="5"/>
  <c r="H248" i="5"/>
  <c r="H247" i="5"/>
  <c r="H243" i="5"/>
  <c r="H241" i="5"/>
  <c r="H240" i="5"/>
  <c r="H239" i="5"/>
  <c r="H238" i="5"/>
  <c r="H237" i="5"/>
  <c r="H236" i="5"/>
  <c r="H235" i="5"/>
  <c r="H234" i="5"/>
  <c r="H233" i="5"/>
  <c r="H232" i="5"/>
  <c r="H231" i="5"/>
  <c r="H230" i="5"/>
  <c r="H229" i="5"/>
  <c r="H228" i="5"/>
  <c r="H227" i="5"/>
  <c r="H226" i="5"/>
  <c r="H225" i="5"/>
  <c r="H224" i="5"/>
  <c r="H223" i="5"/>
  <c r="H219" i="5"/>
  <c r="H217" i="5"/>
  <c r="H216" i="5"/>
  <c r="H215" i="5"/>
  <c r="H214" i="5"/>
  <c r="H213" i="5"/>
  <c r="H212" i="5"/>
  <c r="H211" i="5"/>
  <c r="H210" i="5"/>
  <c r="H209" i="5"/>
  <c r="H208" i="5"/>
  <c r="H207" i="5"/>
  <c r="H206" i="5"/>
  <c r="H205" i="5"/>
  <c r="H204" i="5"/>
  <c r="H203" i="5"/>
  <c r="H202" i="5"/>
  <c r="H201" i="5"/>
  <c r="H200" i="5"/>
  <c r="H199" i="5"/>
  <c r="H195" i="5"/>
  <c r="H193" i="5"/>
  <c r="H192" i="5"/>
  <c r="H191" i="5"/>
  <c r="H190" i="5"/>
  <c r="H189" i="5"/>
  <c r="H188" i="5"/>
  <c r="H187" i="5"/>
  <c r="H186" i="5"/>
  <c r="H185" i="5"/>
  <c r="H184" i="5"/>
  <c r="H183" i="5"/>
  <c r="H182" i="5"/>
  <c r="H181" i="5"/>
  <c r="H180" i="5"/>
  <c r="H179" i="5"/>
  <c r="H178" i="5"/>
  <c r="H177" i="5"/>
  <c r="H176" i="5"/>
  <c r="H172" i="5"/>
  <c r="H170" i="5"/>
  <c r="H169" i="5"/>
  <c r="H168" i="5"/>
  <c r="H167" i="5"/>
  <c r="H166" i="5"/>
  <c r="H165" i="5"/>
  <c r="H164" i="5"/>
  <c r="H163" i="5"/>
  <c r="H162" i="5"/>
  <c r="H161" i="5"/>
  <c r="H160" i="5"/>
  <c r="H159" i="5"/>
  <c r="H158" i="5"/>
  <c r="H157" i="5"/>
  <c r="H156" i="5"/>
  <c r="H155" i="5"/>
  <c r="H151" i="5"/>
  <c r="H149" i="5"/>
  <c r="H148" i="5"/>
  <c r="H147" i="5"/>
  <c r="H146" i="5"/>
  <c r="H145" i="5"/>
  <c r="H144" i="5"/>
  <c r="H143" i="5"/>
  <c r="H142" i="5"/>
  <c r="H141" i="5"/>
  <c r="H140" i="5"/>
  <c r="H139" i="5"/>
  <c r="H138" i="5"/>
  <c r="H137" i="5"/>
  <c r="H136" i="5"/>
  <c r="H135" i="5"/>
  <c r="H134" i="5"/>
  <c r="H133" i="5"/>
  <c r="H132" i="5"/>
  <c r="H131" i="5"/>
  <c r="H130" i="5"/>
  <c r="H126" i="5"/>
  <c r="H124" i="5"/>
  <c r="H123" i="5"/>
  <c r="H122" i="5"/>
  <c r="H121" i="5"/>
  <c r="H120" i="5"/>
  <c r="H119" i="5"/>
  <c r="H118" i="5"/>
  <c r="H117" i="5"/>
  <c r="H116" i="5"/>
  <c r="H115" i="5"/>
  <c r="H114" i="5"/>
  <c r="H113" i="5"/>
  <c r="H112" i="5"/>
  <c r="H110" i="5"/>
  <c r="H109" i="5"/>
  <c r="H108" i="5"/>
  <c r="H107" i="5"/>
  <c r="H106" i="5"/>
  <c r="H104" i="5"/>
  <c r="H103" i="5"/>
  <c r="H102" i="5"/>
  <c r="H101" i="5"/>
  <c r="H99" i="5"/>
  <c r="H98" i="5"/>
  <c r="H97" i="5"/>
  <c r="H96" i="5"/>
  <c r="H95" i="5"/>
  <c r="H94" i="5"/>
  <c r="H82" i="5"/>
  <c r="H80" i="5"/>
  <c r="H78" i="5"/>
  <c r="H76" i="5"/>
  <c r="H74" i="5"/>
  <c r="H72" i="5"/>
  <c r="H70" i="5"/>
  <c r="H68" i="5"/>
  <c r="H66" i="5"/>
  <c r="H65" i="5"/>
  <c r="H62" i="5"/>
  <c r="H60" i="5"/>
  <c r="H58" i="5"/>
  <c r="H55" i="5"/>
  <c r="H53" i="5"/>
  <c r="H51" i="5"/>
  <c r="H49" i="5"/>
  <c r="H46" i="5"/>
  <c r="H44" i="5"/>
  <c r="H42" i="5"/>
  <c r="H40" i="5"/>
  <c r="H38" i="5"/>
  <c r="H36" i="5"/>
  <c r="H34" i="5" l="1"/>
  <c r="H32" i="5"/>
  <c r="H30" i="5"/>
  <c r="H26" i="5"/>
  <c r="H18" i="5"/>
  <c r="H3" i="24"/>
  <c r="H4" i="24" s="1"/>
  <c r="H5" i="24" s="1"/>
  <c r="E1" i="19"/>
  <c r="E1" i="24" s="1"/>
  <c r="D287" i="5"/>
  <c r="D1" i="19"/>
  <c r="D1" i="24" s="1"/>
  <c r="D4" i="23"/>
  <c r="A4" i="23"/>
  <c r="A33" i="23" s="1"/>
  <c r="D4" i="17"/>
  <c r="A4" i="17"/>
  <c r="A26" i="17" s="1"/>
  <c r="D4" i="13"/>
  <c r="A4" i="13"/>
  <c r="A63" i="13" s="1"/>
  <c r="D4" i="12"/>
  <c r="A4" i="12"/>
  <c r="A70" i="12"/>
  <c r="D4" i="9"/>
  <c r="A4" i="9"/>
  <c r="A85" i="9" s="1"/>
  <c r="D4" i="5"/>
  <c r="A4" i="5"/>
  <c r="A91" i="5" s="1"/>
  <c r="D3" i="7"/>
  <c r="D4" i="7"/>
  <c r="D5" i="7"/>
  <c r="D6" i="7"/>
  <c r="D7" i="7"/>
  <c r="D8" i="7"/>
  <c r="D2" i="7"/>
  <c r="B40" i="7"/>
  <c r="A57" i="17"/>
  <c r="A73" i="13"/>
  <c r="A57" i="13"/>
  <c r="A20" i="12"/>
  <c r="B43" i="12" s="1"/>
  <c r="A102" i="12"/>
  <c r="A17" i="12"/>
  <c r="A78" i="12"/>
  <c r="A100" i="12"/>
  <c r="A24" i="9"/>
  <c r="A26" i="9"/>
  <c r="A301" i="5"/>
  <c r="D1" i="17"/>
  <c r="D1" i="23"/>
  <c r="A35" i="12"/>
  <c r="A76" i="12"/>
  <c r="A88" i="12"/>
  <c r="A37" i="12"/>
  <c r="A94" i="12"/>
  <c r="A43" i="12"/>
  <c r="A27" i="12"/>
  <c r="A108" i="12"/>
  <c r="A47" i="12"/>
  <c r="A66" i="12"/>
  <c r="A62" i="12"/>
  <c r="A64" i="12"/>
  <c r="A104" i="12"/>
  <c r="A33" i="12"/>
  <c r="A11" i="12"/>
  <c r="B100" i="12" s="1"/>
  <c r="A49" i="9"/>
  <c r="A57" i="9"/>
  <c r="A11" i="9"/>
  <c r="A75" i="9"/>
  <c r="A77" i="9"/>
  <c r="A68" i="12"/>
  <c r="A45" i="12"/>
  <c r="A72" i="12"/>
  <c r="A114" i="12"/>
  <c r="A96" i="12"/>
  <c r="A31" i="12"/>
  <c r="B78" i="12" s="1"/>
  <c r="A60" i="12"/>
  <c r="A25" i="12"/>
  <c r="A29" i="12"/>
  <c r="A90" i="12"/>
  <c r="A51" i="12"/>
  <c r="A22" i="12"/>
  <c r="A98" i="12"/>
  <c r="A86" i="12"/>
  <c r="A39" i="12"/>
  <c r="A53" i="12"/>
  <c r="A41" i="12"/>
  <c r="A106" i="12"/>
  <c r="A49" i="12"/>
  <c r="A84" i="12"/>
  <c r="A92" i="12"/>
  <c r="A74" i="12"/>
  <c r="A67" i="13"/>
  <c r="A17" i="13"/>
  <c r="A47" i="13"/>
  <c r="A59" i="17"/>
  <c r="B11" i="12"/>
  <c r="B11" i="9"/>
  <c r="B60" i="12"/>
  <c r="A101" i="23"/>
  <c r="A20" i="9"/>
  <c r="A26" i="13"/>
  <c r="A95" i="23"/>
  <c r="A11" i="23"/>
  <c r="A59" i="23"/>
  <c r="A11" i="13"/>
  <c r="B45" i="13" s="1"/>
  <c r="A32" i="9"/>
  <c r="A55" i="9"/>
  <c r="A71" i="9"/>
  <c r="A77" i="23"/>
  <c r="A41" i="23"/>
  <c r="A75" i="23"/>
  <c r="A53" i="23"/>
  <c r="A83" i="23"/>
  <c r="A20" i="13"/>
  <c r="A36" i="9"/>
  <c r="D1" i="12"/>
  <c r="A74" i="5"/>
  <c r="A93" i="23"/>
  <c r="A49" i="23"/>
  <c r="A47" i="23"/>
  <c r="A31" i="23"/>
  <c r="A59" i="13"/>
  <c r="A305" i="5"/>
  <c r="A17" i="9"/>
  <c r="A293" i="5"/>
  <c r="A45" i="13"/>
  <c r="A65" i="23"/>
  <c r="B53" i="12"/>
  <c r="A45" i="23"/>
  <c r="A79" i="23"/>
  <c r="A79" i="9"/>
  <c r="A20" i="5"/>
  <c r="A311" i="5"/>
  <c r="A69" i="9"/>
  <c r="A34" i="13"/>
  <c r="A38" i="23"/>
  <c r="A61" i="23"/>
  <c r="B17" i="13"/>
  <c r="B17" i="9"/>
  <c r="B20" i="13"/>
  <c r="A32" i="13"/>
  <c r="B61" i="13" s="1"/>
  <c r="A43" i="13"/>
  <c r="A28" i="13"/>
  <c r="A30" i="13"/>
  <c r="A61" i="13"/>
  <c r="A24" i="13"/>
  <c r="A22" i="13"/>
  <c r="A36" i="13"/>
  <c r="A55" i="13"/>
  <c r="A49" i="13"/>
  <c r="A65" i="13"/>
  <c r="B29" i="12"/>
  <c r="B90" i="12"/>
  <c r="B74" i="12"/>
  <c r="B96" i="12"/>
  <c r="A80" i="5"/>
  <c r="A72" i="5"/>
  <c r="A42" i="5"/>
  <c r="A51" i="5"/>
  <c r="A78" i="5"/>
  <c r="A60" i="5"/>
  <c r="A46" i="5"/>
  <c r="A38" i="5"/>
  <c r="A76" i="5"/>
  <c r="A269" i="5"/>
  <c r="A70" i="5"/>
  <c r="B32" i="13"/>
  <c r="B26" i="13"/>
  <c r="B47" i="13"/>
  <c r="B24" i="13"/>
  <c r="B51" i="12" l="1"/>
  <c r="B45" i="12"/>
  <c r="A49" i="5"/>
  <c r="B62" i="12"/>
  <c r="A22" i="17"/>
  <c r="A68" i="5"/>
  <c r="A11" i="17"/>
  <c r="B30" i="13"/>
  <c r="B55" i="13"/>
  <c r="A321" i="5"/>
  <c r="A303" i="5"/>
  <c r="A36" i="5"/>
  <c r="B49" i="12"/>
  <c r="B76" i="12"/>
  <c r="B66" i="12"/>
  <c r="B22" i="13"/>
  <c r="B20" i="9"/>
  <c r="B11" i="13"/>
  <c r="A73" i="9"/>
  <c r="A55" i="23"/>
  <c r="A20" i="23"/>
  <c r="A11" i="5"/>
  <c r="A30" i="5"/>
  <c r="A64" i="5"/>
  <c r="A43" i="23"/>
  <c r="A57" i="23"/>
  <c r="A22" i="9"/>
  <c r="B22" i="12"/>
  <c r="A41" i="17"/>
  <c r="A55" i="17"/>
  <c r="A55" i="5"/>
  <c r="A30" i="9"/>
  <c r="D1" i="9"/>
  <c r="A51" i="9"/>
  <c r="A43" i="17"/>
  <c r="A45" i="17"/>
  <c r="A73" i="23"/>
  <c r="B34" i="13"/>
  <c r="B108" i="12"/>
  <c r="A313" i="5"/>
  <c r="E1" i="17"/>
  <c r="B43" i="13"/>
  <c r="B49" i="13"/>
  <c r="A82" i="5"/>
  <c r="A32" i="5"/>
  <c r="B42" i="5" s="1"/>
  <c r="A62" i="5"/>
  <c r="B31" i="12"/>
  <c r="B70" i="12"/>
  <c r="B35" i="12"/>
  <c r="B28" i="9"/>
  <c r="B11" i="23"/>
  <c r="A53" i="9"/>
  <c r="A85" i="23"/>
  <c r="B20" i="12"/>
  <c r="A65" i="9"/>
  <c r="B27" i="12"/>
  <c r="A81" i="23"/>
  <c r="A51" i="23"/>
  <c r="B25" i="12"/>
  <c r="A47" i="17"/>
  <c r="A49" i="17"/>
  <c r="A315" i="5"/>
  <c r="A17" i="17"/>
  <c r="A24" i="17"/>
  <c r="B41" i="12"/>
  <c r="B104" i="12"/>
  <c r="A295" i="5"/>
  <c r="A28" i="17"/>
  <c r="B47" i="17" s="1"/>
  <c r="A20" i="17"/>
  <c r="B20" i="17" s="1"/>
  <c r="B36" i="13"/>
  <c r="A58" i="5"/>
  <c r="B72" i="12"/>
  <c r="B86" i="12"/>
  <c r="A23" i="23"/>
  <c r="E1" i="5"/>
  <c r="E1" i="13" s="1"/>
  <c r="B84" i="12"/>
  <c r="A67" i="23"/>
  <c r="A63" i="23"/>
  <c r="A40" i="9"/>
  <c r="B47" i="12"/>
  <c r="A53" i="5"/>
  <c r="B17" i="12"/>
  <c r="B98" i="12"/>
  <c r="A32" i="17"/>
  <c r="A34" i="5"/>
  <c r="A34" i="17"/>
  <c r="D1" i="5"/>
  <c r="D1" i="13" s="1"/>
  <c r="B114" i="12"/>
  <c r="E1" i="12"/>
  <c r="B94" i="12"/>
  <c r="A30" i="17"/>
  <c r="A340" i="5"/>
  <c r="A61" i="17"/>
  <c r="B28" i="13"/>
  <c r="A44" i="5"/>
  <c r="B64" i="12"/>
  <c r="A28" i="9"/>
  <c r="B79" i="9" s="1"/>
  <c r="B59" i="13"/>
  <c r="A297" i="5"/>
  <c r="A299" i="5"/>
  <c r="B24" i="9"/>
  <c r="B71" i="9"/>
  <c r="B37" i="12"/>
  <c r="B39" i="12"/>
  <c r="A35" i="23"/>
  <c r="A38" i="9"/>
  <c r="B51" i="9" s="1"/>
  <c r="B92" i="12"/>
  <c r="A63" i="9"/>
  <c r="A87" i="23"/>
  <c r="A34" i="9"/>
  <c r="B69" i="9" s="1"/>
  <c r="A40" i="5"/>
  <c r="B33" i="12"/>
  <c r="A47" i="9"/>
  <c r="A65" i="17"/>
  <c r="A67" i="9"/>
  <c r="A309" i="5"/>
  <c r="A307" i="5"/>
  <c r="A63" i="17"/>
  <c r="B88" i="12"/>
  <c r="E1" i="23"/>
  <c r="B102" i="12"/>
  <c r="B68" i="12"/>
  <c r="A71" i="17"/>
  <c r="B106" i="12"/>
  <c r="B63" i="13"/>
  <c r="B67" i="13"/>
  <c r="B73" i="13"/>
  <c r="B65" i="13"/>
  <c r="B57" i="13"/>
  <c r="B93" i="23"/>
  <c r="E1" i="9"/>
  <c r="B38" i="23" l="1"/>
  <c r="B49" i="23"/>
  <c r="B33" i="23"/>
  <c r="B20" i="23"/>
  <c r="B75" i="23"/>
  <c r="B51" i="23"/>
  <c r="B81" i="23"/>
  <c r="B65" i="23"/>
  <c r="B57" i="23"/>
  <c r="B63" i="23"/>
  <c r="B41" i="23"/>
  <c r="B77" i="23"/>
  <c r="B79" i="23"/>
  <c r="B101" i="23"/>
  <c r="B30" i="9"/>
  <c r="B75" i="9"/>
  <c r="B55" i="9"/>
  <c r="B77" i="9"/>
  <c r="B26" i="9"/>
  <c r="B73" i="9"/>
  <c r="B47" i="9"/>
  <c r="B67" i="9"/>
  <c r="B34" i="9"/>
  <c r="B53" i="9"/>
  <c r="B31" i="23"/>
  <c r="B45" i="23"/>
  <c r="B32" i="9"/>
  <c r="B53" i="23"/>
  <c r="B85" i="9"/>
  <c r="B49" i="9"/>
  <c r="B47" i="23"/>
  <c r="B63" i="9"/>
  <c r="B65" i="9"/>
  <c r="B40" i="9"/>
  <c r="B43" i="23"/>
  <c r="B34" i="17"/>
  <c r="B28" i="17"/>
  <c r="B59" i="17"/>
  <c r="B11" i="17"/>
  <c r="B17" i="17"/>
  <c r="B49" i="17"/>
  <c r="B65" i="17"/>
  <c r="B55" i="17"/>
  <c r="B45" i="17"/>
  <c r="B61" i="17"/>
  <c r="B71" i="17"/>
  <c r="B22" i="17"/>
  <c r="B24" i="17"/>
  <c r="B57" i="17"/>
  <c r="B30" i="17"/>
  <c r="B32" i="17"/>
  <c r="B41" i="17"/>
  <c r="B26" i="17"/>
  <c r="B63" i="17"/>
  <c r="B55" i="23"/>
  <c r="B57" i="9"/>
  <c r="B83" i="23"/>
  <c r="B61" i="23"/>
  <c r="B36" i="9"/>
  <c r="B22" i="9"/>
  <c r="B35" i="23"/>
  <c r="B67" i="23"/>
  <c r="B85" i="23"/>
  <c r="B73" i="23"/>
  <c r="B43" i="17"/>
  <c r="B95" i="23"/>
  <c r="B87" i="23"/>
  <c r="B23" i="23"/>
  <c r="B59" i="23"/>
  <c r="B64" i="5"/>
  <c r="B49" i="5"/>
  <c r="B297" i="5"/>
  <c r="B245" i="5"/>
  <c r="B78" i="5"/>
  <c r="B70" i="5"/>
  <c r="B303" i="5"/>
  <c r="B301" i="5"/>
  <c r="B11" i="5"/>
  <c r="B72" i="5"/>
  <c r="B53" i="5"/>
  <c r="B153" i="5"/>
  <c r="B309" i="5"/>
  <c r="B62" i="5"/>
  <c r="B76" i="5"/>
  <c r="B80" i="5"/>
  <c r="B321" i="5"/>
  <c r="B295" i="5"/>
  <c r="B221" i="5"/>
  <c r="B20" i="5"/>
  <c r="B313" i="5"/>
  <c r="B340" i="5"/>
  <c r="B55" i="5"/>
  <c r="B299" i="5"/>
  <c r="B128" i="5"/>
  <c r="B60" i="5"/>
  <c r="B36" i="5"/>
  <c r="B82" i="5"/>
  <c r="B30" i="5"/>
  <c r="B293" i="5"/>
  <c r="B305" i="5"/>
  <c r="B269" i="5"/>
  <c r="B38" i="5"/>
  <c r="B32" i="5"/>
  <c r="B315" i="5"/>
  <c r="B197" i="5"/>
  <c r="B44" i="5"/>
  <c r="B74" i="5"/>
  <c r="B40" i="5"/>
  <c r="B34" i="5"/>
  <c r="B51" i="5"/>
  <c r="B46" i="5"/>
  <c r="B311" i="5"/>
  <c r="B58" i="5"/>
  <c r="B68" i="5"/>
  <c r="B91" i="5"/>
  <c r="B307" i="5"/>
  <c r="B174" i="5"/>
  <c r="B38" i="9"/>
</calcChain>
</file>

<file path=xl/sharedStrings.xml><?xml version="1.0" encoding="utf-8"?>
<sst xmlns="http://schemas.openxmlformats.org/spreadsheetml/2006/main" count="1057" uniqueCount="343">
  <si>
    <t>Sitni spojni i montažni pribor i materijal, stopice, kabelske oznake.</t>
  </si>
  <si>
    <t>Poz.</t>
  </si>
  <si>
    <t>Opis stavke</t>
  </si>
  <si>
    <t>Stavka</t>
  </si>
  <si>
    <t>Elektro projekti i sustavi d.o.o.</t>
  </si>
  <si>
    <t>epssplit@eps.hr; www.eps.hr</t>
  </si>
  <si>
    <t>žiro račun: 2484008-1103163941, RBA</t>
  </si>
  <si>
    <t>SADRŽAJ</t>
  </si>
  <si>
    <t>jed.
mjere</t>
  </si>
  <si>
    <t>količina</t>
  </si>
  <si>
    <t xml:space="preserve"> </t>
  </si>
  <si>
    <t>1.</t>
  </si>
  <si>
    <t>m</t>
  </si>
  <si>
    <t>2.</t>
  </si>
  <si>
    <t>3.</t>
  </si>
  <si>
    <t>kom</t>
  </si>
  <si>
    <t>5.</t>
  </si>
  <si>
    <t>Građevina:</t>
  </si>
  <si>
    <t>Investitor:</t>
  </si>
  <si>
    <t>Glavni projektant:</t>
  </si>
  <si>
    <t>Oznaka projekta:</t>
  </si>
  <si>
    <t>Ante Kraljević, dipl.ing.el.</t>
  </si>
  <si>
    <t>komplet</t>
  </si>
  <si>
    <t>Stavke građevinskih radova obuhvaćaju kompletan rad, materijal i obveze izvođača radova. Sve radove mora se raditi u skladu sa projektnom dokumentacijom te uputama i zahtjevima nadzornog inženjera.</t>
  </si>
  <si>
    <t>Sve razdjelnike opremit ladicom za prihvat jednopolne sheme, te u istu ubaciti jednopolnu shemu izvedenog stanja razdjelnika.</t>
  </si>
  <si>
    <t>Za svu ugrađenu opremu, izvedene radove, obavljena mjerenja i ispitivanja potrebno je ishoditi ateste, mišljenja i potvrde o kvalitei, odnosno usklađenosti sa Hrvatskom zakonskom regulativom i pravilima struke</t>
  </si>
  <si>
    <t>Čulića dvori 5, 21000 Split</t>
  </si>
  <si>
    <t>fax (021) 321-227</t>
  </si>
  <si>
    <t>tel (021) 486-582</t>
  </si>
  <si>
    <t>6.</t>
  </si>
  <si>
    <t>4.</t>
  </si>
  <si>
    <t>OiB: 97995893776, MB: 01971581</t>
  </si>
  <si>
    <t>Završni radovi</t>
  </si>
  <si>
    <t>Marin Dlaka, mag.ing.el.</t>
  </si>
  <si>
    <t>Vrsta projekta:</t>
  </si>
  <si>
    <t>Elektrotehnički projekt</t>
  </si>
  <si>
    <t>Namjena projekta:</t>
  </si>
  <si>
    <t xml:space="preserve">NISKONAPONSKIH I ELEKTRONIČKO-KOMUNIKACIJSKIH INSTALACIJA
 TE INSTALACIJA JAVNE RASVJETE </t>
  </si>
  <si>
    <t>Tvrđava Klis</t>
  </si>
  <si>
    <t>na k.č. 4434/1 i 4414/5 k.o. Klis</t>
  </si>
  <si>
    <t>Splitsko-dalmatinska županija</t>
  </si>
  <si>
    <t>Domovinskog rata 2, 21000 Split</t>
  </si>
  <si>
    <t xml:space="preserve">- projekt niskonaponskih i elektroničko-komunikacijskih </t>
  </si>
  <si>
    <t xml:space="preserve">instalacija te instalacija javne rasvjete </t>
  </si>
  <si>
    <t>E-940</t>
  </si>
  <si>
    <t>Split, studeni 2015.</t>
  </si>
  <si>
    <t>NISKONAPONSKE I ELEKTRONIČKO-KOMUNIKACIJSKE INSTALACIJE</t>
  </si>
  <si>
    <t>TE INSTALACIJE JAVNE RASVJETE</t>
  </si>
  <si>
    <t xml:space="preserve">Dio 1. građenja </t>
  </si>
  <si>
    <t xml:space="preserve">Dio 2. građenja </t>
  </si>
  <si>
    <t xml:space="preserve">Dio 3. građenja </t>
  </si>
  <si>
    <t xml:space="preserve">Dio 4. građenja </t>
  </si>
  <si>
    <t xml:space="preserve">Dio 5. građenja </t>
  </si>
  <si>
    <t xml:space="preserve">Dio 6. građenja </t>
  </si>
  <si>
    <t xml:space="preserve">Pripremni, građevinski te ostali radovi i oprema </t>
  </si>
  <si>
    <t>Iskolčenje KB trase</t>
  </si>
  <si>
    <t>Ovom stavkom obuhvaćeni su radovi koji prethode iskopu kabelskog kanala, a značajni su za kvalitetno obavljanje cijelog posla. Ova faza obično se zove kolčenje kabelske trase ili kolčenje osi kabelskog kanala.</t>
  </si>
  <si>
    <t>Kolčenju moraju biti nazočni:</t>
  </si>
  <si>
    <t>-izvoditelj radova</t>
  </si>
  <si>
    <t>Glavni - izvedbeni projekt</t>
  </si>
  <si>
    <t>-predstavnici Investitora</t>
  </si>
  <si>
    <t>Iznad ovog sloja postavljaju se GAL štitnici. Kanal se iznad posteljice zatrpava materijalom iz iskopa ali maksimalno kategorije C.</t>
  </si>
  <si>
    <t xml:space="preserve">U stavci je uključena dobava i doprema na gradilište materijala, pijesak - nula, geotekstil, drobljeni kameni materijal veličine zrna 0-63 mm za KB rov. </t>
  </si>
  <si>
    <t>NAPOMENA: Iskop kabelskog kanala vršiti prema uvjetima izdanim od strane nadležnog konzervatorskog odjela.</t>
  </si>
  <si>
    <t>Duljina rova:</t>
  </si>
  <si>
    <t>kpl</t>
  </si>
  <si>
    <t>NAPOMENA: navedene radove izvoditi uz strogi arheološki i konzervatorski nadzor.</t>
  </si>
  <si>
    <t>Pripremni i građevinski radovi odnose se na sve predmetne radove unutar granica objekta.
Svi materijali moraju biti vodonepropusni i moraju biti originalnih proizvođača s danim atestima.
Predviđeni su vanjski iskopi za kabelske vodove te je isto obuhvaćeno zasebno u sklopu mape glavnog projekta.
Nadalje sukladno dobivenim uvjetima od HAKOM potrebno je izgraditi novi dio EK infrastrukture sukladno nacrtima, stanju na terenu te samim stavkama unutar troškovnika.</t>
  </si>
  <si>
    <t>Iskop jame za ugradnju betonskog temelja za elektro razdjelnik javne rasvjete KROx-JR. Jama je volumena 0.112m3, uključiti odvoz materijala na deponij.</t>
  </si>
  <si>
    <t>Iskop jame za ugradnju zdenca EKI. Jama je volumena 0.075m3, uključiti odvoz materijala na deponij.</t>
  </si>
  <si>
    <t xml:space="preserve">Izrada betonske kade za EKI zdenac od betona MB-15 u zelenoj površini. U betonsku kadu potrebno je ugraditi 4x PVC uvodnice za PEHD cijevi EKI. Dim. kade 30x30x20cm (ŠxDxV). </t>
  </si>
  <si>
    <t>Dobava, doprema i ugradnja PVC GAL štitnika te trake upozorenja na cijeloj trasi.</t>
  </si>
  <si>
    <t>Dobava, doprema i ugradnja pocinčanog poklopca EKI zdenca, dim. 300x300mm (šxd), IP67, 150kN, komplet sa brtvama i priborom za montažu.</t>
  </si>
  <si>
    <t>b) spojni i montažni materijal kao češljevi, držači, spojnice i slično</t>
  </si>
  <si>
    <t>Nepredviđeni radovi u iznosu 3% iz svih prethodnih stavki, a prema upisu nadzornog inženjera.</t>
  </si>
  <si>
    <t>Hortikulturni radovi dovođenja površinskog sloja (trava) u prvobitno stanje.</t>
  </si>
  <si>
    <t>m2</t>
  </si>
  <si>
    <t>Ispitivanje elektroinstalacija i sustava uzemljenja od strane ovlaštene pravne osobe te izdavanje potrebnih protokola i atesta.</t>
  </si>
  <si>
    <t>Razdjelnici</t>
  </si>
  <si>
    <t>a) priključna sekcija</t>
  </si>
  <si>
    <t>- sabirnica N</t>
  </si>
  <si>
    <t>- sabirnica PE</t>
  </si>
  <si>
    <t>- SBI nosači osigurača(14x51)  3P, 40A s tri rastalna uloška gG 32A.</t>
  </si>
  <si>
    <t>- Pg uvodnice</t>
  </si>
  <si>
    <t>b) mjerna sekcija</t>
  </si>
  <si>
    <t>- nožasti osigurač NH000 50A</t>
  </si>
  <si>
    <t>- sitni spojni i montažni pribor</t>
  </si>
  <si>
    <t>GRMO</t>
  </si>
  <si>
    <t>Glavni razdjelno-mjerni ormar građevine (GRMO)</t>
  </si>
  <si>
    <t>- nožasti osigurač NH2 200A</t>
  </si>
  <si>
    <t>- digitalno brojilo električne energije, trofazno, 4-tarifno, za direktno mjerenje 5-60A, 400V, 50Hz, sa integriranim MTU prijamnikom i uklopnim satom</t>
  </si>
  <si>
    <t>- redne stezaljke 16-35mm2</t>
  </si>
  <si>
    <t xml:space="preserve">c) distributivna sekcija </t>
  </si>
  <si>
    <t>- limitator OSO 1x32A</t>
  </si>
  <si>
    <t>- limitator OSO 1x40A</t>
  </si>
  <si>
    <t xml:space="preserve">d) sekcija CNUS </t>
  </si>
  <si>
    <t>- redne stezaljke 4-6mm2</t>
  </si>
  <si>
    <t>- sigurnosni transformator 230/24VAC, 16VA</t>
  </si>
  <si>
    <t>-  završni modul za LON BUS kabel</t>
  </si>
  <si>
    <t>- natpisne pločice i naljepnice upozorenja</t>
  </si>
  <si>
    <t>- izolatori, nosači, Pg uvodnice, kabelske obujmice, šine za montažu elemenata, spojni vodiči, plastične kanalice, natpisne pločice</t>
  </si>
  <si>
    <t>KRO1-JR</t>
  </si>
  <si>
    <t>Razdjelnik javne rasvjete KRO1-JR</t>
  </si>
  <si>
    <t>Razdjelnik, zidni, ugradni, modularni, izrađen od dekapiranog čeličnog lima debljine d=1.5mm, IP31, In=400A, 400V, klasa II, ukupnih dimenzija 1300x1260x200mm (ŠxVxD), sastavljen od 4 zasebne sekcije svaka sa pripadnim vratima i bravicom sa ključićem: priključna sekcija, mjerna sekcija (vrata sa 6x prozorčić za očitanje stanja brojila), distributivna/CNUS sekcija i ODBK sekcija, sve prema skici iz projektne dokumentacije. Izgled ormara prema detalju iz projektne dokumentacije. U ormar se ugrađuje slijedeća oprema:</t>
  </si>
  <si>
    <t>- instalacijski sklopnik CT, 1NO, 25A, 230Vac</t>
  </si>
  <si>
    <t>- instalacijski sklopnik CT, 3NO, 25A, 230Vac</t>
  </si>
  <si>
    <t>- sabirnica N'</t>
  </si>
  <si>
    <t>Sve stavke uključuju kompletno ožičene i ispitane razdjelnike sa pripadajućom atestnom dokumentacijom, dopremljene, montirane i spojene na mjestu ugradnje. Svaki razdjelnik opremljen je ladicom za smještaj jednopolne sheme u koju obvezno treba uložiti jednopolnu shemu izvedenog stanja svakog pripadajućeg razdjelnika.</t>
  </si>
  <si>
    <t>KRO2-JR
KRO3-JR</t>
  </si>
  <si>
    <t>Razdjelnik javne rasvjete KRO2-JR i KRO3-JR</t>
  </si>
  <si>
    <t>KRO4-JR</t>
  </si>
  <si>
    <t>Razdjelnik javne rasvjete KRO4-JR</t>
  </si>
  <si>
    <t>KRO5-JR</t>
  </si>
  <si>
    <t>Razdjelnik javne rasvjete KRO5-JR</t>
  </si>
  <si>
    <t>KRO6-JR</t>
  </si>
  <si>
    <t>Razdjelnik javne rasvjete KRO6-JR</t>
  </si>
  <si>
    <t>KRO7-JR</t>
  </si>
  <si>
    <t>Razdjelnik javne rasvjete KRO7-JR</t>
  </si>
  <si>
    <t>- komplet za označavanje</t>
  </si>
  <si>
    <t>- sitni nespecificirani spojni i montažni pribor</t>
  </si>
  <si>
    <t>Rx-zp</t>
  </si>
  <si>
    <t>Servisni sistem razdjelnik zajedničke potrošnje</t>
  </si>
  <si>
    <t>- zaštitni uređaj diferencijalne struje (ZUDS, FID sklopka), 4P, 40/30mA</t>
  </si>
  <si>
    <t>- zaštitni uređaj diferencijalne struje (ZUDS, FID sklopka), 4P, 25/30mA</t>
  </si>
  <si>
    <t>- shuko priključnica, 2P+PE, 10/16A, IP55</t>
  </si>
  <si>
    <t xml:space="preserve">Razdjelnik od samogasivog polimera za ugradnju PK priključnica i modularne opreme dimenzija 460x340x160mm (VxŠxD),  IP65, IK09. </t>
  </si>
  <si>
    <t>- priključnica CEE 2P+PE, 16A, brzi priključak, pod kutem, IP67, plava</t>
  </si>
  <si>
    <t>- priključnica 3P+N+PE, 32A, brzi priključak, pod kutem, IP67, crvena</t>
  </si>
  <si>
    <t>- priključnica 3P+N+PE, 16A, brzi priključak, pod kutem, IP67, crvena</t>
  </si>
  <si>
    <t>- gljiva tipkalo za nužni isklop, crveno</t>
  </si>
  <si>
    <t xml:space="preserve">Energetski NN kabel 0.6/1kV, tip NYRY-O 4x35mm2. </t>
  </si>
  <si>
    <t xml:space="preserve">Energetski NN kabel 0.6/1kV, tip NYRY-O 4x25mm2. </t>
  </si>
  <si>
    <t xml:space="preserve">Energetski NN kabel 0.6/1kV, tip NYRY-O 4x16mm2. </t>
  </si>
  <si>
    <t xml:space="preserve">Energetski NN kabel 0.6/1kV, tip NYRY-O 4x6mm2. </t>
  </si>
  <si>
    <t xml:space="preserve">Energetski NN kabel 0.6/1kV, tip NYRY-O 4x4mm2. </t>
  </si>
  <si>
    <t>Cu uže 50mm2</t>
  </si>
  <si>
    <t xml:space="preserve">Energetski NN kabel 0.6/1kV, tip NYY-O 2x0,75mm2. </t>
  </si>
  <si>
    <t>Dobava svih atesta i protokola ugrađenih kabela.</t>
  </si>
  <si>
    <t>- koordinacija svih funkcija koje su vezane za sustav DDC regulatora</t>
  </si>
  <si>
    <t>- definiranje svih parametara</t>
  </si>
  <si>
    <t>- opis rada svakog od sustava</t>
  </si>
  <si>
    <t>- provjera lista s funkcijama</t>
  </si>
  <si>
    <t>- izrada DDC programa usklađenih sa potrebama krajnjeg korisnika</t>
  </si>
  <si>
    <t>- generiranje parametara sustava</t>
  </si>
  <si>
    <t>- izrada aplikacija usklađenih sa zahtjevima krajnjeg korisnika</t>
  </si>
  <si>
    <t>- izrada programske dokumentacije</t>
  </si>
  <si>
    <t>- testiranje opreme u polju</t>
  </si>
  <si>
    <t>- statička i dinamička simulacija cjelogodišnjeg pogona prema zahtjevu projektanta i korisnika</t>
  </si>
  <si>
    <t>- obuka operatera i osoblja iz službe održavanja</t>
  </si>
  <si>
    <t>Inženjering i puštanje u pogon DDC regulatora i obuka korisnika, te inženjering usluga koja sadrži slijedeće radove:</t>
  </si>
  <si>
    <t xml:space="preserve">- sustav se sastoji od 1 DDC kontrolera i 10 U/I modula </t>
  </si>
  <si>
    <t xml:space="preserve">Inženjering i puštanje u pogon DDC regulatora i obuka korisnika, te inženjering usluga </t>
  </si>
  <si>
    <t xml:space="preserve">Signalni LONWORKS BUS kabel za komunikaciju između elemenata sustava upravljanja rasvjetom, tip BELDEN 85102 (uvrnute parice, non-plenum). </t>
  </si>
  <si>
    <t>Kanal se zatrpava usitnjenim materijalom iz iskopa ali maksimalno kategorije C.</t>
  </si>
  <si>
    <t>Završni sloj izvesti kao pripremu za zelenu površinu. Nakon izrade rova površinu je potrebno dovesti u prvobitno stanje.</t>
  </si>
  <si>
    <t>Iskop jame za ugradnju betonskog temelja za rasvjetni stup visine 3.3m. Iskop prilagoditi dimenzijama pripadnog temelja stupa prema skicama od strane isporučioca stupa, uključiti odvoz materijala na deponij.</t>
  </si>
  <si>
    <t xml:space="preserve">Betoniranje temelja za rasvjetni stup u zelenoj površini u prethodno iskopanu jamu. Ugradnja betona MB-15 ručno uz upotrebu previbratora. U betonski temelj potrebno je ugraditi 2x PEHD cijev Ø50 mm, za prolaz kabela (ulaz i izlaz). Dimenzije temelja prema detalju isporučioca stupa. Napomena: betonski temelj se u visini 10cm izdiže iznad kote zelene površine sa ukošenim bridovima radi odljeva kišnice. </t>
  </si>
  <si>
    <t xml:space="preserve">Instalacijski NN kabel 0.6/1kV, tip NYY-J 3x1.5mm2. </t>
  </si>
  <si>
    <t xml:space="preserve">Instalacijski NN kabel 0.6/1kV, tip NYY-J 3x2.5mm2. </t>
  </si>
  <si>
    <t>S1</t>
  </si>
  <si>
    <t>S2</t>
  </si>
  <si>
    <t>S3</t>
  </si>
  <si>
    <t>S6</t>
  </si>
  <si>
    <t>S7</t>
  </si>
  <si>
    <t>S8</t>
  </si>
  <si>
    <t>S15</t>
  </si>
  <si>
    <t>S17</t>
  </si>
  <si>
    <t>Ostali nespecifirani montažni i spojni  materijal i pribor, te radovi potrebni za potpuno funkcioniranje stavki.</t>
  </si>
  <si>
    <t>Pozicioniranje, usmjeravanje i fiksiranje reflektorskih svjetiljki prema zahtjevima predstavnika Investitora (noćni rad u trajanju cca. 1 sata).</t>
  </si>
  <si>
    <t>Iskop rupe za betonski temelj stupa vanjske rasvjete sa pravilno odsjecanim bočnim stranama. Iskop veličine 1,1x1,1x1,2m. Na dno jame izvesti tucanički zastor debljine 10cm. Višak materijala deponirati na deponij.</t>
  </si>
  <si>
    <t xml:space="preserve">Izrada betonskog temelja MB30, uključivo šablona za sidrene vijke. Dimenzije temelja su 1,0x1,0x1,1m. Prilikom nalijevanja betona u temelj postaviti dvije odnosno tri cijevi CS50 za uvod kabela u stup. </t>
  </si>
  <si>
    <t>Nakon izvlačenja kalupa temelja, međuprostor zasuti nulom i završno zalitki rijetkim betonom. Završni sloj temelja izdignuti iznad nivoa terena cca 10cm i formirati tako da se omogući otjecanje kišnice.</t>
  </si>
  <si>
    <t>Dobava, doprema i ugradnja gG rastalnog uloška 10.3 x 38, 10A.</t>
  </si>
  <si>
    <t xml:space="preserve">Dobava, doprema i ugradnja PVC rebraste zaštitne cijevi, CS20 (stup). </t>
  </si>
  <si>
    <t xml:space="preserve">Dobava, doprema i ugradnja PVC rebraste zaštitne cijevi, CS50. </t>
  </si>
  <si>
    <t xml:space="preserve">Dobava, doprema i ugradnja nosača 2x reflektorskih svjetiljki na stupu h=7m. Nosač u formi kvadratne čelične cijevi dimenzija i nosivosti prema odabranim reflektorskim svjetiljkama na stupu, vruće pocinčan, sa promjerom glave prema završetku stupa. Nosač prilagođen za kategoriju vjetra 3. </t>
  </si>
  <si>
    <t xml:space="preserve">Instalacijski NN kabel 0.6/1kV, tip NAYY-J 4x10mm2. </t>
  </si>
  <si>
    <t xml:space="preserve">Instalacijski NN kabel 0.6/1kV, tip NYY-J 5x1.5mm2. </t>
  </si>
  <si>
    <t xml:space="preserve">Instalacijski NN kabel 0.6/1kV, tip NYY-J 5x2.5mm2. </t>
  </si>
  <si>
    <t>S4</t>
  </si>
  <si>
    <t>S5</t>
  </si>
  <si>
    <t>S11</t>
  </si>
  <si>
    <t>S13</t>
  </si>
  <si>
    <t>S10</t>
  </si>
  <si>
    <t>S14</t>
  </si>
  <si>
    <t>S16</t>
  </si>
  <si>
    <t>S19</t>
  </si>
  <si>
    <t>S20</t>
  </si>
  <si>
    <t>S21</t>
  </si>
  <si>
    <t>S22</t>
  </si>
  <si>
    <t>Izrada betonskog temelja prema uputama i specifikaciji odabrane reflektorske ili stupne svjetiljke u zelenoj površini.</t>
  </si>
  <si>
    <t>Izrada drenažnog sloja u terenu C kategorije za podne ugradne svjetiljke. Drenažni sloj se izvodi od šljunka u visini od cca 40cm. U stavku je uključena dobava i doprema šljunka.</t>
  </si>
  <si>
    <t>Pozicioniranje, usmjeravanje i fiksiranje reflektorskih svjetiljki prema zahtjevima predstavnika Investitora (noćni rad u trajanju cca. 2 sata).</t>
  </si>
  <si>
    <t>Pozicioniranje, usmjeravanje i fiksiranje reflektorskih svjetiljki prema zahtjevima predstavnika Investitora (noćni rad u trajanju cca. 4 sata).</t>
  </si>
  <si>
    <t>S12</t>
  </si>
  <si>
    <t>S18</t>
  </si>
  <si>
    <t>S23</t>
  </si>
  <si>
    <t>S9</t>
  </si>
  <si>
    <t xml:space="preserve">Pripremni i građevinski radovi odnose se na sve predmetne radove unutar granica objekta.
Svi materijali moraju biti vodonepropusni i moraju biti originalnih proizvođača s danim atestima.
Predviđeni su vanjski iskopi za kabelske vodove te je isto obuhvaćeno zasebno u sklopu mape glavnog projekta.
</t>
  </si>
  <si>
    <t>Kročenje i čišćenje KB trase od šumske i ostale vegetacije te priprema terena za iskop.</t>
  </si>
  <si>
    <t>Iskop kabelskog kanala, strojno u terenu C kategorije. Kabelski kanal je dubine 60-70cm, širine 40cm za polaganje napojnih  kabela javne rasvjete. Kanal se nakon iskapanja i odlaganja kanala zatrpava na slijedeći način:</t>
  </si>
  <si>
    <t xml:space="preserve">Na dno kanala širine 40cm se postavlja geotekstil te u isti sloj od 10cm pijeska (“nule”) na što se polažu kabeli i uzemljivačko Cu uže. Kabeli i cijevi se zasipaju istim materijalom (pijeskom) u sloju od 20cm kojeg treba poravnati i nabiti, tako da ukupna visina posteljice iznosi 30cm. Cijeli sloj posteljice uključujući i površinu je potrebno omotati geotekstilom. </t>
  </si>
  <si>
    <t>Iskop rupe za betonski temelj stupa vanjske rasvjete sa pravilno odsjecanim bočnim stranama. Iskop veličine 1,2x1,2x1,3m. Na dno jame izvesti tucanički zastor debljine 10cm. Višak materijala deponirati na deponij.</t>
  </si>
  <si>
    <t xml:space="preserve">Izrada betonskog temelja MB30, uključivo šablona za sidrene vijke. Dimenzije temelja su 1,1x1,1x1,2m. Prilikom nalijevanja betona u temelj postaviti dvije odnosno tri cijevi CS50 za uvod kabela u stup. </t>
  </si>
  <si>
    <t xml:space="preserve">Dobava, doprema i ugradnja nosača 3x reflektorskih svjetiljki na stupu h=7m. Nosač u formi kvadratne čelične cijevi dimenzija i nosivosti prema odabranim reflektorskim svjetiljkama na stupu, vruće pocinčan, sa promjerom glave prema završetku stupa. Nosač prilagođen za kategoriju vjetra 3. </t>
  </si>
  <si>
    <t>Pozicioniranje, usmjeravanje i fiksiranje reflektorskih svjetiljki prema zahtjevima predstavnika Investitora (noćni rad u trajanju cca. 9 sati).</t>
  </si>
  <si>
    <t xml:space="preserve">Instalacijski NN kabel 0.6/1kV, tip FG7OR-J 5x1.5mm2 (stup). </t>
  </si>
  <si>
    <t xml:space="preserve">Instalacijski NN kabel 0.6/1kV, tip NAYY-J 4x25mm2. </t>
  </si>
  <si>
    <t>Cu uže 50mm2.</t>
  </si>
  <si>
    <t>H-spojnica Cu uže - Cu uže.</t>
  </si>
  <si>
    <t>T-spojnica Cu uže - Cu uže.</t>
  </si>
  <si>
    <t>U ovom sloju polaže se PVC traka upozorenja sa natpisom "POZOR ENERGETSKI KABEL" na visini 20-30cm iznad posteljice. Višak materijala odvesti i deponirati na deponij. Završni sloj izvesti kao pripremu za zelenu površinu. Nakon izrade rova površinu je potrebno dovesti u prvobitno stanje.</t>
  </si>
  <si>
    <t>Ukupna dužina trase je 310m.</t>
  </si>
  <si>
    <t>Ukupna dužina trase je 360m.</t>
  </si>
  <si>
    <t>Usluge arheološkog nadzora nad specificiranim radovima.</t>
  </si>
  <si>
    <t xml:space="preserve">NAPOMENA: U stavci nisu obuhvaćeni eventualni radovi i oprema u slučaju otkrivanja arheološkog nalazišta. </t>
  </si>
  <si>
    <t>Dobava, doprema i ugradnja vodotjesne kabelske uvodnice za montažu u kamene zidove temelja objekata, dvostruka, za debljine zida 600mm, za uvodne NN vodove te cijevi PEHD promjera Ø4-108mm u objekte. U slučaju druge dimenzije ulaznog zida prilagoditi stvarnoj situaciji.</t>
  </si>
  <si>
    <t xml:space="preserve">Dobava, doprema i ugradnja brtvenog elementa iz polikarbonata za montažu u kabelsku uvodnicu, toploskupljajući princip, 3 uvoda Ø58mm kabela/cijevi promjera 22-56mm.  </t>
  </si>
  <si>
    <t>- osigurač-rastavljač, In=400A, 3P, sa postoljima za nožaste osigurače</t>
  </si>
  <si>
    <t>- odvodnik prenapona, 4P, 400V, 50kA, 10/350us, tip 1 za TNC, &lt;1,5kV</t>
  </si>
  <si>
    <t>- osigurač-rastavljač In=160A, 3P, sa postoljima za nožaste osigurače</t>
  </si>
  <si>
    <t xml:space="preserve">- redne stezaljke 35mm2 </t>
  </si>
  <si>
    <t>- auto. prekidač, 3P, 25A, C kar.</t>
  </si>
  <si>
    <t>- auto. prekidač 1p, 2A, C kar.</t>
  </si>
  <si>
    <t>- auto. prekidač 2p, 2A, C kar.</t>
  </si>
  <si>
    <t>-  upravljački modul DDC, programabilni kontroler, integracija do max. 10 U/I modula, 24VAC, LonWorks TP/FT-10 komunikacijski protokol, RS 232/RJ 45, montaža na DIN šinu</t>
  </si>
  <si>
    <t xml:space="preserve">- digitalno ulazni modul, 10x dig. ulaz, 24VAC, LonWorks TP/FT-10 komunikacijski protokol, montaža na DIN šinu </t>
  </si>
  <si>
    <t xml:space="preserve">- svjetlosna sklopka sa vremenskim automatom 16A 230VAC, 2-100 Lux + vanjski foto senzor IP54 za ugradnju na zid
</t>
  </si>
  <si>
    <t xml:space="preserve">- grebenasta sklopka 0-1, 12A, ugradbena 
</t>
  </si>
  <si>
    <t xml:space="preserve">- grebenasta sklopka 1-0-2, 12A, ugradbena 
</t>
  </si>
  <si>
    <t xml:space="preserve">- redne stezaljke 2.5mm2 </t>
  </si>
  <si>
    <t xml:space="preserve">Razdjelnik kompletno ožičen i ispitan, sa svim sitnim nespecificiranim spojnim i montažnim priborom i materijalom. </t>
  </si>
  <si>
    <t>- kombinirani odvodnik prenapona i struje munje 4P, 1,5kV, 50kA, tip 1+2 za TNS</t>
  </si>
  <si>
    <t>- auto. prekidač, 1P, 10A, C kar.</t>
  </si>
  <si>
    <t xml:space="preserve">- auto. prekidač, 3P, 25A, C kar., </t>
  </si>
  <si>
    <t xml:space="preserve">- auto. prekidač, 3P, 50A, C kar., </t>
  </si>
  <si>
    <t xml:space="preserve">- auto. prekidač, 1P, 10A, C kar., </t>
  </si>
  <si>
    <t xml:space="preserve">- auto. prekidač, 3P, 10A, C kar., </t>
  </si>
  <si>
    <t xml:space="preserve">- auto. prekidač, 3P, 32A, C kar., </t>
  </si>
  <si>
    <t xml:space="preserve">- auto. prekidač, 3P, 16A, C kar., </t>
  </si>
  <si>
    <t xml:space="preserve">- auto. prekidač, 1P, 16A, C kar., </t>
  </si>
  <si>
    <t>- redne stezaljke 2.5mm2</t>
  </si>
  <si>
    <t>- redne stezaljke 6mm2</t>
  </si>
  <si>
    <t>- redne stezaljke 16mm2</t>
  </si>
  <si>
    <t>- auto. prekidač , 1p, 2A, C kar.</t>
  </si>
  <si>
    <t>- auto. prekidač , 2p, 2A, C kar.</t>
  </si>
  <si>
    <t>- auto. prekidač , 1p, 4A, C kar.</t>
  </si>
  <si>
    <t>- univerzalno ulazni/digitalno izlazni modul, 4x univerz. ulaz / 5x dig. izlaz 230Vac, 24VAC napajanje, LonWorks TP/FT-10 komunikacijski protokol, montaža na DIN šinu</t>
  </si>
  <si>
    <t>Razdjelnik kompletno ožičen i ispitan.</t>
  </si>
  <si>
    <t xml:space="preserve">- univerzalno ulazni/digitalno izlazni modul, 4x univerz. ulaz / 5x dig. izlaz 230Vac, 24VAC napajanje, LonWorks TP/FT-10 komunikacijski protokol, montaža na DIN šinu </t>
  </si>
  <si>
    <t>- vodotijesni razdjelnik za ugradnju modularne opreme, kapaciteta 12+1 pol od 18mm, sa sabirnicama i 6 otvora 90x100 za ugradnju PK priključnica</t>
  </si>
  <si>
    <t>- vodilice kabela</t>
  </si>
  <si>
    <t>- brava i cilindar</t>
  </si>
  <si>
    <t>- komplet za ugradnju razdjelnika pomoću nosača</t>
  </si>
  <si>
    <t xml:space="preserve">Dobava, doprema i polaganje zaštitnih rebrastih PVC savitljivih cijevi -5° do +60°,  Ø20mm za kabele javne rasvjete, komplet sa pripadnim obujmicama i nastavcima te ostalim sitnim priborom za montažu. </t>
  </si>
  <si>
    <t xml:space="preserve">Dobava, doprema i polaganje zaštitnih  rebrastih PVC savitljivih cijevi -5° do +60°, Ø16mm, za kabele javne rasvjete, komplet sa pripadnim obujmicama i nastavcima te ostalim sitnim priborom za montažu. </t>
  </si>
  <si>
    <t xml:space="preserve">Dobava, doprema i ugradnja vanjskog cijevnog konusnog stupa, kategorija vjetra 3, visine 7 m . Stup vruće pocinčan. Sve komplet sa pripadnim temeljnim vijcima. </t>
  </si>
  <si>
    <t xml:space="preserve">Dobava, doprema i ugradnja stupne razdjelnice, Un=400V, priključak do tri 4-žilna kabela presjeka vodiča do 35mm2, IP44, klasa kučišta II. (CEI 64-8/4) sa dva rastavljačka podnožja rastalnih umetaka 10.3 x 38. </t>
  </si>
  <si>
    <t xml:space="preserve">Dobava, doprema i ugradnja vanjskog cijevnog konusnog stupa, kategorija vjetra 3, visine 10m . Stup vruće pocinčan. Sve komplet sa pripadnim temeljnim vijcima. </t>
  </si>
  <si>
    <t>SPECIFIKACIJA OPREME, MATERIJALA I RADOVA</t>
  </si>
  <si>
    <t>Opće upute</t>
  </si>
  <si>
    <t>Izvođač je dužan uskladiti projektnu dokumentaciju sa stvarno izvedenim stanjem, te istu s izmjenama isporučiti Investitoru u jednom primjerku.</t>
  </si>
  <si>
    <t>Rezanje kabela izvoditi na licu mjesta nakon izmjere stvarnih dužina trase, naročito u slučajevima kabela većih presjeka.</t>
  </si>
  <si>
    <t>Tekstove natpisnih pločica usuglasiti sa tehnologom i projektantom.</t>
  </si>
  <si>
    <t>Sve kabele označiti odgovarajućim oznakama na oba kraja.</t>
  </si>
  <si>
    <t>Oznake razdjelnika, natpisne pločice te sve ostale natpise na vratima izvesti graviranim plastičnim pločicama.</t>
  </si>
  <si>
    <t>Svi iskopi kanala vrše se ručno ili strojno sa vertiklano zasječenim stijenkama. Zatrpavanje slojeva uz obavezno strojno nabijanje. Svaka stavka ove specifikacije obuhvaća iskop, zatrpavanje, nabijanje, dobavu novog i odvoz neiskorištenog materijala.</t>
  </si>
  <si>
    <t>-predstavnici  nadležnih službi (Konzervatorski odjel u Splitu, ovlaštena pravna osoba za obavljanje arheoloških radova imenovana od strane Konzervatorskog odjela)</t>
  </si>
  <si>
    <t>-nadzorni inženjer/i</t>
  </si>
  <si>
    <t>Iskop kabelskog kanala, strojno ili ručno (ovisno o konfiguraciji terena te zahtjevima od strane Konzervatorskog odjela) u terenu C kategorije. Kabelski kanal je dubine 60-70cm, širine 80cm za polaganje napojnih energetskih kabela te cijevi EKM. Kanal se nakon iskapanja i odlaganja kanala zatrpava na slijedeći način:</t>
  </si>
  <si>
    <t xml:space="preserve">Na dno kanala širine 80cm se postavlja geotekstil te u isti sloj od 10cm pijeska (“nule”) na što se polažu kabeli, uzemljivačko Cu uže te PEHD cijevi EKI. Kabeli i cijevi se zasipaju istim materijalom (pijeskom) u sloju od 20cm kojeg treba poravnati i nabiti, tako da ukupna visina posteljice iznosi 30cm. Cijeli sloj posteljice uključujući i površinu je potrebno omotati geotekstilom. </t>
  </si>
  <si>
    <t>VERTIKALE v1 - v3:</t>
  </si>
  <si>
    <t>Iskop šlica za postavu kabelske trase u stijeni, širine 15,0, dubine 25,0 cm</t>
  </si>
  <si>
    <t>Pažljiva demontaža prednjeg lica kamena. Stavka uključuje dokumentiranje položaja svakog pojedinog klesanca u zidu, čišćenje kamena od ostataka morta i polaganje na ravnu plohu u blizini, po rasporedu kakav je bio u samom zidu. Obračun po dužnom metru trase (očekuje se širina do 80 cm)</t>
  </si>
  <si>
    <t>Vađenje grublje zidanog sloja zida s odvozom šuta na deponiju. Veće komade kamena čuvati zbog ponovne ugradbe. Tražene dimenzije šlice 20,0/20,0 cm. Obračun po dužini.</t>
  </si>
  <si>
    <t>Bušenje rupa za sidra u stijeni, promjera 16 mm, dubine 300 mm, na razmaku od 80 cm.</t>
  </si>
  <si>
    <t>Nabava i ugradba sidra iz navojnih šipki promjera 12 mm, materijal inox A3, pojedinačne ( prosječne) dužine 500 mm. Sidra se u stijeni ugrađuju sa dvokomponentnim sredstvom za sidrenje s atestom, a u zidu (fugi zida) cementnim mortom.</t>
  </si>
  <si>
    <t>Zidanje (popunjavanje) stražnjeg lica grubim kamenom sa ispunom od mikrobetona  kvalitete C 20/25. Prilikom zidanja očistiti i smočiti plohu kamena. Istrovemeno i zidanje prednjeg lica postojećim klesancima u produžnom mortu. Prostor prema stražnjem licu zida popunitim ranije opisanim betonom. Stavke su neodvojive zbog kontinuiteta i zahtjeva za vraćanjem pojedinih klesanaca na svoje mjesto.</t>
  </si>
  <si>
    <t>Fugiranje zida mortom spravljenim od prirodnog pijeska, vapna i male količine bijelog cementa. Napraviti pokusno polje i za nastavak tražiti dopuštenej konzervatora Fugira se zona šira od samog zahvata, prema zahtjevu nadzora.</t>
  </si>
  <si>
    <t>Zidanje lomljenim kamenom i vapnenim mortom šliceva u stijeni.</t>
  </si>
  <si>
    <t>Podupiranje zida drvenim potpornjima koji se sastoje od vertikalno postavljene grede 10/14 uz zid i dvaju kosih potpornja presjeka 14/14 koji je pridržavaju. Visina podupiranja 4 m. (Stavka se koristi ako se ukaže potreba, po utvrđivanju stanja tla iza zida.).Procjena.</t>
  </si>
  <si>
    <t>Betoniranje temelja za elektro razdjelnik javne rasvjete u zelenoj površini u prethodno iskopanu jamu. Ugradnja betona MB-15 ručno uz upotrebu previbratora. U betonski temelj potrebno je ugraditi 5x PEHD cijev Ø50 mm, za prolaz kabela (ulaz i izlaz). Dimenzije temelja 65x25x35cm (šxdxv); volumena 0,06 m3 prema detalju postolja pripadnog ormara. Napomena: betonski temelj se u visini 20cm izdiže iznad kote zelene površine sa ukošenim bridovima radi odljeva kišnice.</t>
  </si>
  <si>
    <t>NAPOMENA: navedene radove izvoditi uz prethodno odobrenje od strane Konzervatorskog nadzora.</t>
  </si>
  <si>
    <t>Dobava, doprema i ugradnja PVC GAL štitnika te trake upozorenja na cijeloj trasi (310m).</t>
  </si>
  <si>
    <t>Izrada potrebnih šliceva i zapilavanje i štemanje postojećih  fuga u kamenim zidovima, suhozidu i sl. u duljinama od cca 5-10m, te nakon istih  vraćanje u prvobitno stanje zidova ili rekonstrukcija zida na mjestu oštećenja, uključeno komplet sve potrebno, materijal i rad za dovršenje stavke.</t>
  </si>
  <si>
    <t>Dobava, doprema i ugradnja PEHD cijevi tipa KABUPLAST-F D50/41mm (EKI) za polaganje u zemlju, s tvornički ugrađenom pocinčanom žicom za provlačenje vodova. Ugrađuje se u pripremljene rovove u pravilno položenim snopovima, koristeći pripadajuće držače PEHD elemenata (uključiti ih u cijenu i postavljati sukladno tehničkom opisu na maksimalnom razmaku 1.5 metara). Završavaju se u zdencima odnosno ormarima javne rasvjete ili informatičko-kom. ormarićima objekata.</t>
  </si>
  <si>
    <t>a) PEHD cijev KABUPLAST-F  D50/41mm</t>
  </si>
  <si>
    <t>NAPOMENE:</t>
  </si>
  <si>
    <t>- Naknadno, ovisno o tipu priključnog EK kabela definiranog Ugovorom o priključenju na EKI između Investitora i odabranog EK operatera, u ishodišni zdenac oznake 1A potrebno je predvidjeti odgovarajuće odvodnike prenapona</t>
  </si>
  <si>
    <t>- Usluge arheološkog nadzora može obavljati samo ovlaštena pravna osoba za arheološke radove. Arheološki nadzor biti će imenovan od strane Konzervatorskog odjela u Splitu.</t>
  </si>
  <si>
    <t>- Za trase kabela sa zavšnim slojem od kamenog popločanja potrebno je prethodno izvesti pažljivo (ručno) minimalno razgrađivanje postojećeg materijala uz označavanje pozicije svakog pojedinog kamenog segmenta radi lakšeg vračanja popločanja u prvobitno stanje. Navedene radove izvoditi uz stalni Konzervatorski i arheološki nadzor.</t>
  </si>
  <si>
    <t>Razdjelnik, tipski, samostojeći, od dekapiranog čeličnog lima, IP65, IK10, boja RAL-7030, sa vratima i dvije bravice sa ključem, montažnom pločom, postolje h=200mm, zaključavanje u 3 stupnja, dimenzija 600x700x200mm (ŠxVxD). U razdjelnik se ugrađuje slijedeća oprema:</t>
  </si>
  <si>
    <t>Iskop kabelskog kanala, ručno u terenu C kategorije. Kabelski kanal je dubine cca 30cm, širine 10cm za polaganje napojnih kabela svjetiljki javne rasvjete, komplet sa zatrpavanjem rova.</t>
  </si>
  <si>
    <t>Izrada potrebnih šliceva i zapilavanje i štemanje postojećih  fuga u kamenim zidovima, suhozidu i sl. u duljinama cca 5-10m, te nakon istih  vraćanje u prvobitno stanje zidova ili rekonstrukcija zida na mjestu oštećenja, uključeno komplet sve potrebno, materijal i rad za dovršenje stavke.</t>
  </si>
  <si>
    <t>Dobava, doprema i polaganje PEHD savitljive cijevi tipa KABUPLAST-F D75/62,2mm.</t>
  </si>
  <si>
    <t>Dobava, doprema i polaganje PEHD savitljive cijevi tipa KABUPLAST-F D63/52mm.</t>
  </si>
  <si>
    <t>Kabeli (dobava, doprema, polaganje, spajanje)</t>
  </si>
  <si>
    <t>CNUS (dobava, doprema, montaža i spajanje)</t>
  </si>
  <si>
    <t>Kabeli (dobava, doprema, polaganje i spajanje)</t>
  </si>
  <si>
    <t>Rasvjeta (dobava, doprema, montaža i spajanje)</t>
  </si>
  <si>
    <t>Vanjski rasvjetni stupić sa LED izvorom svjetla, visine 500mm, kućište od visokotlačnog aluminija sa pojačanom zaštitom protiv korozije, minimalna zaštita IP65, sa difuzorom od temperiranog stakla debljine 5mm, IK07, ukupna snaga svjetiljke 8W, svjetlosni tok svjetiljke minimalno 1000 lm, boja svjetla 4000K (neutralno bijela), distribucija svjetla samo na jednu stranu, servisni životni vijek: 50000 sati pri L70, radna temperatura okoline -20°C do +35°C, svjetiljka mora imati ENEC i CE  certifikat (oznaka u projektu S1).</t>
  </si>
  <si>
    <t>Dekorativna svjetiljka sa LED izvorom svjetla za montažu na rasvjetni stup, kućište od tlačno lijevanog aluminija, minimalna zaštita optičkog dijela svjetiljke IP65, ukupna snaga svjetiljke 13W, svjetlosni tok svjetiljke minimalno 1250 lm, boja svjetla 4000K (neutralno bijela), servisni životni vijek: 50000 sati pri L70, radna temperatura okoline -20°C do +35°C, svjetiljka mora imati ENEC i CE  certifikat (oznaka u projektu S2).</t>
  </si>
  <si>
    <t>Dekorativni stup visine H = 2,9m, stup mora imati antikorozivnu zaštitu izvana i iznutra, mora biti plastificiran u RAL boji svjetiljke, mora biti opremljen vratima, letvicom za ovjes stupne razdjelnice, stupnom razdjelnicom, vijkom za uzemljenje izvana i iznutra, mora biti isporučen sa pripadajućim temeljnim vijcima, maticama i šablonom za ugradnju temeljnih vijaka.</t>
  </si>
  <si>
    <t>Vanjski rasvjetni stupić sa LED izvorom svjetla, visine 800mm, kućište od visokotlačnog aluminija sa pojačanom zaštitom protiv korozije, minimalna zaštita IP65, sa difuzorom od polimetakrilata, IK08, ukupna snaga svjetiljke 15W, svjetlosni tok svjetiljke minimalno 1350 lm, boja svjetla 3000K (toplo bijela), distribucija svjetla 360°, servisni životni vijek: 50000 sati pri L70, radna temperatura okoline -20°C do +35°C, svjetiljka mora imati ENEC i CE  certifikat , (oznaka u projektu S3).</t>
  </si>
  <si>
    <t>Vanjska nadgradna podna svjetiljka sa LED izvorom svjetla, kućište od visokotlačnog aluminija sa pojačanom zaštitom protiv korozije, minimalna zaštita IP65, IK08, ukupna snaga svjetiljke 10W, svjetlosni tok svjetiljke minimalno 900 lm, boja svjetla 4000K (neutralno bijela), distribucija svjetla na jednu stranu, servisni životni vijek: 50000 sati pri L70, radna temperatura okoline -20°C do +35°C, svjetiljka mora imati ENEC i CE  certifikat (oznaka u projektu S6).</t>
  </si>
  <si>
    <t>Zidna svjetiljka sa LED izvorom svjetla, kućište od visokotlačnog aluminija sa pojačanom zaštitom protiv korozije, minimalna zaštita IP55, sa difuzorom od kaljenog stakla debljine 6mm, di. kučišta max. 45x45x75mm, ukupna snaga svjetiljke 2,5W, svjetlosni tok svjetiljke minimalno 250 lm, boja svjetla 4000K (neutralno bijela), servisni životni vijek: 50000 sati pri L70, radna temperatura okoline -20°C do +35°C, svjetiljka mora imati ENEC i CE  certifikat (oznaka u projektu S7).</t>
  </si>
  <si>
    <t>Vanjska ugradna podna linijska svjetiljka sa LED izvorima svjetla, kućište od aluminija, prsten od inoksa AISI 316, minimalna zaštita IP67, IK08, ukupna snaga svjetiljke 13.5W, svjetlosni tok svjetiljke minimalno 1100 lm, boja svjetla 3000K (toplo bijela), zakretna 15°, servisni životni vijek: 50000 sati pri L70, radna temperatura okoline -20°C do +35°C, svjetiljka mora imati ENEC i CE  certifikat , komplet sa kutijom za ugradnju (oznaka u projektu S8).</t>
  </si>
  <si>
    <t>Simetrični LED reflektor, širokog snopa svjetla, s kućištem od aluminija, minimalna zaštita IP65, s ravnim difuzorom od plastičnog materijala, ukupna snaga svjetiljke 14.5W, svjetlosni tok svjetiljke minimalno 1500 lm, boja svjetla 3000K (toplo bijela), servisni životni vijek: 50000 sati pri L70, radna temperatura okoline -20°C do +35°C, reflektor mora imati ENEC i CE  certifikat (oznaka u projektu S15).</t>
  </si>
  <si>
    <t>Simetrični LED reflektor, širokog snopa svjetla, s kućištem od aluminija, minimalna zaštita IP65, s ravnim difuzorom od stakla, ukupna snaga svjetiljke 19.5W, svjetlosni tok svjetiljke minimalno 1400 lm, boja svjetla 4000K (neutralno bijela), servisni životni vijek: 50000 sati pri L70, radna temperatura okoline -20°C do +35°C, reflektor mora imati ENEC i CE  certifikat (oznaka u projektu S17).</t>
  </si>
  <si>
    <t xml:space="preserve">- Konačan odabir svjetiljki za narudžbu je na osnovu prethodnog odobrenja nadležnih osoba iz Konzervatorskog odjela u Splitu. Stavka uključuje prethodnu prezentaciju svakog pojedinog tipa svjetiljke uz simulaciju noćnog rada na licu mjesta sa predočenjem garantnih listova, atesta, izjava o sukladnosti, životnog vjeka i sl. </t>
  </si>
  <si>
    <t>Vanjska ugradna podna svjetiljka sa LED izvorom svjetla, kućište od plastičnog materijala, minimalna zaštita IP67, sa prstenom od inoksa AISI 316, IK10, ukupna snaga svjetiljke 4.3W, svjetlosni tok svjetiljke minimalno 350 lm, boja svjetla 3000K (toplo bijela), zakretna 15°, servisni životni vijek: 35000 sati, radna temperatura okoline -20°C do +35°C, svjetiljka mora imati ENEC i CE  certifikat , komplet sa kutijom za ugradnju (oznaka u projektu S4).</t>
  </si>
  <si>
    <t>Vanjska ugradna podna svjetiljka sa LED izvorom svjetla, kućište od visokotlačnog aluminija sa pojačanom zaštitom protiv korozije, minimalna zaštita IP67, IK08, ukupna snaga svjetiljke 5W, svjetlosni tok svjetiljke minimalno 350 lm, boja svjetla 4000K (neutralno bijela), fiksna, servisni životni vijek: 50000 sati pri L70, radna temperatura okoline -20°C do +35°C, svjetiljka mora imati ENEC i CE  certifikat , komplet sa kutijom za ugradnju (oznaka u projektu S5).</t>
  </si>
  <si>
    <t>Vanjska ugradna podna linijska svjetiljka sa LED izvorima svjetla, kućište od aluminija, prsten od inoksa AISI 316, minimalna zaštita IP67, IK08, ukupna snaga svjetiljke 13.5W, svjetlosni tok svjetiljke minimalno 1200 lm, boja svjetla 4000K (neutralno bijela), zakretna 15°, servisni životni vijek: 50000 sati pri L70, radna temperatura okoline -20°C do +35°C, svjetiljka mora imati ENEC i CE  certifikat , komplet sa kutijom za ugradnju (oznaka u projektu S10).</t>
  </si>
  <si>
    <t>Vanjska nadgradna linijska svjetiljka sa LED izvorima svjetla, L=609mm, sa dodatnim elementom protiv blještanja, kućište od aluminija, minimalna zaštita IP66, IK10, ukupna snaga svjetiljke 30W, svjetlosni tok svjetiljke minimalno 1750 lm, boja svjetla 4000K (neutralno bijela), optika 15x30°, servisni životni vijek: 60000 sati pri L70, radna temperatura okoline -40°C do +50°C, svjetiljka mora imati ENEC i CE  certifikat , komplet sa priborom za montažu (oznaka u projektu S11).</t>
  </si>
  <si>
    <t>Vanjska nadgradna linijska svjetiljka sa LED izvorima svjetla, L=1214mm, sa dodatnim elementom protiv blještanja, kućište od aluminija, minimalna zaštita IP66, IK10, ukupna snaga svjetiljke 60W, svjetlosni tok svjetiljke minimalno 3500 lm, boja svjetla 4000K (neutralno bijela), optika 15x30°, servisni životni vijek: 60000 sati pri L70, radna temperatura okoline -40°C do +50°C, svjetiljka mora imati ENEC i CE  certifikat , komplet sa priborom za montažu (oznaka u projektu S13).</t>
  </si>
  <si>
    <t>Vanjska nadgradna linijska svjetiljka sa LED izvorima svjetla, L=1214mm, sa dodatnim elementom protiv blještanja, kućište od aluminija, minimalna zaštita IP66, IK10, ukupna snaga svjetiljke 60W, svjetlosni tok svjetiljke minimalno 2500 lm, boja svjetla Amber (zlatno žuta), optika 10x60°, servisni životni vijek: 60000 sati pri L70, radna temperatura okoline -40°C do +50°C, svjetiljka mora imati ENEC i CE  certifikat , komplet sa priborom za montažu (oznaka u projektu S14).</t>
  </si>
  <si>
    <t>Simetrični LED reflektor, širokog snopa svjetla, s kućištem od aluminija, minimalna zaštita IP65, s ravnim difuzorom od plastičnog materijala, ukupna snaga svjetiljke 32.5W, svjetlosni tok svjetiljke minimalno 3100 lm, boja svjetla 3000K (toplo bijela), servisni životni vijek: 50000 sati pri L70, radna temperatura okoline -20°C do +35°C, reflektor mora imati ENEC i CE  certifikat (oznaka u projektu S16).</t>
  </si>
  <si>
    <t>Simetrični LED reflektor s ugrađenom regulabilnom predspojnom napravom, širine snopa svjetla 10°, s kućištem od visokotlačnog aluminija, minimalna zaštita IP66, s ravnim difuzorom od kaljenog stakla, ukupna snaga svjetiljke 105W, svjetlosni tok svjetiljke minimalno 5500 lm, boja svjetla Amber (zlatno žuta), servisni životni vijek: 50000 sati pri L70, radna temperatura okoline -20°C do +40°C, reflektor mora imati ENEC i CE  certifikat (oznaka u projektu S19).</t>
  </si>
  <si>
    <t>Simetrični LED reflektor s ugrađenom regulabilnom predspojnom napravom, širine snopa svjetla 10°, s kućištem od visokotlačnog aluminija, minimalna zaštita IP66, s ravnim difuzorom od kaljenog stakla, ukupna snaga svjetiljke 105W, svjetlosni tok svjetiljke minimalno 8400 lm, boja svjetla 4000K (neutralno bijela), servisni životni vijek: 50000 sati pri L70, radna temperatura okoline -20°C do +40°C, reflektor mora imati ENEC i CE  certifikat (oznaka u projektu S20).</t>
  </si>
  <si>
    <t>Simetrični LED reflektor s ugrađenom regulabilnom predspojnom napravom, širine snopa svjetla 40°, s kućištem od visokotlačnog aluminija, minimalna zaštita IP66, s ravnim difuzorom od kaljenog stakla, ukupna snaga svjetiljke 105W, svjetlosni tok svjetiljke minimalno 5500 lm, boja svjetla Amber (zlatno žuta), servisni životni vijek: 50000 sati pri L70, radna temperatura okoline -20°C do +40°C, reflektor mora imati ENEC i CE  certifikat (oznaka u projektu S21).</t>
  </si>
  <si>
    <t>Simetrični LED reflektor s ugrađenom regulabilnom predspojnom napravom, širine snopa svjetla 40°, s kućištem od visokotlačnog aluminija, minimalna zaštita IP66, s ravnim difuzorom od kaljenog stakla, ukupna snaga svjetiljke 105W, svjetlosni tok svjetiljke minimalno 8400 lm, boja svjetla 4000K (neutralno bijela), servisni životni vijek: 50000 sati pri L70, radna temperatura okoline -20°C do +40°C, reflektor mora imati ENEC i CE  certifikat (oznaka u projektu S22).</t>
  </si>
  <si>
    <t>Vanjska nadgradna linijska svjetiljka sa LED izvorima svjetla, L=1214mm, sa dodatnim elementom protiv blještanja, kućište od aluminija, minimalna zaštita IP66, IK10, ukupna snaga svjetiljke 60W, svjetlosni tok svjetiljke minimalno 2600 lm, boja svjetla Amber (zlatno žuta), optika 15x30°, servisni životni vijek: 60000 sati pri L70, radna temperatura okoline -40°C do +50°C, svjetiljka mora imati ENEC i CE  certifikat , komplet sa priborom za montažu (oznaka u projektu S12).</t>
  </si>
  <si>
    <t>Simetrični LED reflektor, širokog snopa svjetla, s kućištem od aluminija, minimalna zaštita IP65, s ravnim difuzorom od plastičnog materijala, ukupna snaga svjetiljke 32.5W, svjetlosni tok svjetiljke minimalno 3700 lm, boja svjetla 4000K (neutralno bijela), servisni životni vijek: 50000 sati pri L70, radna temperatura okoline -20°C do +35°C, reflektor mora imati ENEC i CE  certifikat (oznaka u projektu S18).</t>
  </si>
  <si>
    <t>Simetrični LED reflektor, širokog snopa svjetla, s kućištem od aluminija, minimalna zaštita IP65, s ravnim difuzorom od stakla, ukupna snaga svjetiljke 45W, svjetlosni tok svjetiljke minimalno 4700 lm, boja svjetla 3000K (toplo bijela), servisni životni vijek: 50000 sati pri L70, radna temperatura okoline -20°C do +35°C, reflektor mora imati ENEC i CE  certifikat (oznaka u projektu S23).</t>
  </si>
  <si>
    <t>- U slučaju nailaska na nepokretne arheološke nalaze, instalacija se prilagođava arheologiji, a ista će biti naknadno prihvaćena i odobrena kao VTR od strane Nadzora uz komentar u građevinskoj knjizi</t>
  </si>
  <si>
    <t>Vanjska nadgradna linijska svjetiljka sa LED izvorima svjetla, L=609mm, sa dodatnim elementom protiv blještanja, kućište od aluminija, minimalna zaštita IP66, IK10, ukupna snaga svjetiljke 30W, svjetlosni tok svjetiljke minimalno 1300 lm, boja svjetla Amber (zlatno žuta), optika 15x30°, servisni životni vijek: 60000 sati pri L70, radna temperatura okoline -40°C do +50°C, svjetiljka mora imati ENEC i CE  certifikat , komplet sa priborom za montažu (oznaka u projektu S9).</t>
  </si>
  <si>
    <t>Vanjska nadgradna linijska svjetiljka sa LED izvorima svjetla, L=1214mm, sa dodatnim elementom protiv blještanja, kućište od aluminija, minimalna zaštita IP66, IK10, ukupna snaga svjetiljke 60W, svjetlosni tok svjetiljke minimalno 2600 lm, boja svjetla Amber (zlatno žuta), optika 15x30°, servisni životni vijek: 60000 sati pri L70, radna temperatura okoline -40°C do +50°C, svjetiljka mora imati ENEC i CE  certifikat , komplet sa priborom za montažu  (oznaka u projektu S12).</t>
  </si>
  <si>
    <t>- za montažu svjetiljki oznake S11 i S14 predvidjeti montažera koji osim licence za elektroinstalacijske radove posjeduje i službenu potvrdu završenog alpinističkog tečaja</t>
  </si>
  <si>
    <t>- za montažu svjetiljki oznake S9, S12 i S14 predvidjeti montažera koji osim licence za elektroinstalacijske radove posjeduje i službenu potvrdu završenog alpinističkog tečaja</t>
  </si>
  <si>
    <t>Projektant el. dijela:</t>
  </si>
  <si>
    <t>Suradnik el. dijela:</t>
  </si>
  <si>
    <t>Projektant građ. dijela:</t>
  </si>
  <si>
    <t>Dalibor Bartulović, dipl.ing.građ.</t>
  </si>
  <si>
    <t>PDV 25% (kn)</t>
  </si>
  <si>
    <t>UKUPNO  (kn)</t>
  </si>
  <si>
    <t>ukupna cijena(kn)</t>
  </si>
  <si>
    <t>jed. cijena(kn)</t>
  </si>
  <si>
    <t>7.</t>
  </si>
  <si>
    <t>Rekapitulacija</t>
  </si>
  <si>
    <t>7.1.</t>
  </si>
  <si>
    <t>7.2.</t>
  </si>
  <si>
    <t>SVEUKUPNO (kn)</t>
  </si>
  <si>
    <t>Usluge arheološkog nadzora nad specificiranim radovima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</si>
</sst>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3">
    <numFmt numFmtId="44" formatCode="_-* #,##0.00\ &quot;kn&quot;_-;\-* #,##0.00\ &quot;kn&quot;_-;_-* &quot;-&quot;??\ &quot;kn&quot;_-;_-@_-"/>
    <numFmt numFmtId="43" formatCode="_-* #,##0.00\ _k_n_-;\-* #,##0.00\ _k_n_-;_-* &quot;-&quot;??\ _k_n_-;_-@_-"/>
    <numFmt numFmtId="164" formatCode="#,##0.0"/>
    <numFmt numFmtId="165" formatCode="_(* #,##0.00_);_(* \(#,##0.00\);_(* &quot;-&quot;??_);_(@_)"/>
    <numFmt numFmtId="166" formatCode="_-* #,##0_-;\-* #,##0_-;_-* &quot;-&quot;_-;_-@_-"/>
    <numFmt numFmtId="167" formatCode="_-* #,##0.00_-;\-* #,##0.00_-;_-* &quot;-&quot;??_-;_-@_-"/>
    <numFmt numFmtId="168" formatCode="_-&quot;€&quot;\ * #,##0.00_-;\-&quot;€&quot;\ * #,##0.00_-;_-&quot;€&quot;\ * &quot;-&quot;??_-;_-@_-"/>
    <numFmt numFmtId="169" formatCode="_ [$€]\ * #,##0.00_ ;_ [$€]\ * \-#,##0.00_ ;_ [$€]\ * &quot;-&quot;??_ ;_ @_ "/>
    <numFmt numFmtId="170" formatCode="_-* #,##0.00_-;\-* #,##0.00_-;_-* \-??_-;_-@_-"/>
    <numFmt numFmtId="171" formatCode="#,##0.00\ [$kn-41A]"/>
    <numFmt numFmtId="172" formatCode="[$€-2]\ #,##0.00"/>
    <numFmt numFmtId="173" formatCode="_-&quot;L.&quot;\ * #,##0.00_-;\-&quot;L.&quot;\ * #,##0.00_-;_-&quot;L.&quot;\ * &quot;-&quot;??_-;_-@_-"/>
    <numFmt numFmtId="174" formatCode="_-* #,##0.00\ &quot;€&quot;_-;\-* #,##0.00\ &quot;€&quot;_-;_-* &quot;-&quot;??\ &quot;€&quot;_-;_-@_-"/>
  </numFmts>
  <fonts count="113">
    <font>
      <sz val="10"/>
      <name val="Arial"/>
      <charset val="238"/>
    </font>
    <font>
      <sz val="10"/>
      <name val="Arial"/>
      <charset val="238"/>
    </font>
    <font>
      <u/>
      <sz val="10"/>
      <color indexed="12"/>
      <name val="Arial"/>
      <family val="2"/>
      <charset val="238"/>
    </font>
    <font>
      <b/>
      <sz val="8"/>
      <name val="Arial"/>
      <family val="2"/>
    </font>
    <font>
      <sz val="8"/>
      <name val="Arial"/>
      <family val="2"/>
      <charset val="238"/>
    </font>
    <font>
      <sz val="8"/>
      <name val="Arial"/>
      <family val="2"/>
    </font>
    <font>
      <sz val="10"/>
      <name val="Arial"/>
      <family val="2"/>
    </font>
    <font>
      <b/>
      <sz val="10"/>
      <name val="Arial"/>
      <family val="2"/>
    </font>
    <font>
      <b/>
      <sz val="10"/>
      <color indexed="10"/>
      <name val="Arial"/>
      <family val="2"/>
    </font>
    <font>
      <b/>
      <sz val="10"/>
      <name val="Arial"/>
      <family val="2"/>
      <charset val="238"/>
    </font>
    <font>
      <b/>
      <sz val="12"/>
      <name val="Arial"/>
      <family val="2"/>
    </font>
    <font>
      <b/>
      <sz val="12"/>
      <name val="Arial"/>
      <family val="2"/>
      <charset val="238"/>
    </font>
    <font>
      <sz val="10"/>
      <name val="Arial"/>
      <family val="2"/>
      <charset val="238"/>
    </font>
    <font>
      <sz val="12"/>
      <name val="Arial"/>
      <family val="2"/>
      <charset val="238"/>
    </font>
    <font>
      <sz val="11"/>
      <name val="Arial"/>
      <family val="2"/>
      <charset val="238"/>
    </font>
    <font>
      <sz val="8"/>
      <name val="Arial"/>
      <family val="2"/>
      <charset val="238"/>
    </font>
    <font>
      <sz val="10"/>
      <color indexed="10"/>
      <name val="Arial"/>
      <family val="2"/>
      <charset val="238"/>
    </font>
    <font>
      <b/>
      <sz val="11"/>
      <name val="Arial"/>
      <family val="2"/>
      <charset val="238"/>
    </font>
    <font>
      <b/>
      <sz val="14"/>
      <name val="Arial"/>
      <family val="2"/>
      <charset val="238"/>
    </font>
    <font>
      <sz val="11"/>
      <name val="Arial"/>
      <family val="2"/>
      <charset val="238"/>
    </font>
    <font>
      <b/>
      <sz val="11"/>
      <name val="Arial"/>
      <family val="2"/>
      <charset val="238"/>
    </font>
    <font>
      <sz val="10"/>
      <name val="Helv"/>
    </font>
    <font>
      <b/>
      <i/>
      <sz val="10"/>
      <name val="Arial"/>
      <family val="2"/>
      <charset val="238"/>
    </font>
    <font>
      <b/>
      <sz val="9"/>
      <name val="Arial"/>
      <family val="2"/>
      <charset val="238"/>
    </font>
    <font>
      <b/>
      <sz val="8"/>
      <name val="Arial"/>
      <family val="2"/>
      <charset val="238"/>
    </font>
    <font>
      <sz val="12"/>
      <name val="Times New Roman CE"/>
      <family val="1"/>
      <charset val="238"/>
    </font>
    <font>
      <sz val="10"/>
      <name val="Times New Roman CE"/>
      <family val="1"/>
      <charset val="238"/>
    </font>
    <font>
      <sz val="12"/>
      <name val="Tms Rmn"/>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1"/>
      <color indexed="52"/>
      <name val="Calibri"/>
      <family val="2"/>
      <charset val="238"/>
    </font>
    <font>
      <sz val="11"/>
      <color indexed="20"/>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52"/>
      <name val="Calibri"/>
      <family val="2"/>
      <charset val="238"/>
    </font>
    <font>
      <b/>
      <sz val="11"/>
      <color indexed="9"/>
      <name val="Calibri"/>
      <family val="2"/>
      <charset val="238"/>
    </font>
    <font>
      <i/>
      <sz val="11"/>
      <color indexed="23"/>
      <name val="Calibri"/>
      <family val="2"/>
      <charset val="238"/>
    </font>
    <font>
      <sz val="11"/>
      <color indexed="10"/>
      <name val="Calibri"/>
      <family val="2"/>
      <charset val="238"/>
    </font>
    <font>
      <b/>
      <sz val="11"/>
      <color indexed="8"/>
      <name val="Calibri"/>
      <family val="2"/>
      <charset val="238"/>
    </font>
    <font>
      <sz val="11"/>
      <color indexed="62"/>
      <name val="Calibri"/>
      <family val="2"/>
      <charset val="238"/>
    </font>
    <font>
      <sz val="10"/>
      <name val="Arial"/>
      <charset val="238"/>
    </font>
    <font>
      <sz val="10"/>
      <name val="Times New Roman CE"/>
      <family val="1"/>
    </font>
    <font>
      <sz val="12"/>
      <name val="Times New Roman CE"/>
      <family val="1"/>
    </font>
    <font>
      <sz val="10"/>
      <name val="Helvetica"/>
      <family val="2"/>
      <charset val="238"/>
    </font>
    <font>
      <sz val="11"/>
      <color indexed="8"/>
      <name val="Calibri"/>
      <family val="2"/>
    </font>
    <font>
      <sz val="10"/>
      <name val="Arial CE"/>
    </font>
    <font>
      <sz val="11"/>
      <name val="Arial CE"/>
    </font>
    <font>
      <sz val="12"/>
      <name val="Times"/>
      <family val="1"/>
      <charset val="238"/>
    </font>
    <font>
      <sz val="10"/>
      <color indexed="8"/>
      <name val="Sans"/>
    </font>
    <font>
      <b/>
      <sz val="11"/>
      <color indexed="52"/>
      <name val="Calibri"/>
      <family val="2"/>
    </font>
    <font>
      <sz val="10"/>
      <name val="Verdana"/>
      <family val="2"/>
    </font>
    <font>
      <sz val="11"/>
      <color indexed="17"/>
      <name val="Calibri"/>
      <family val="2"/>
    </font>
    <font>
      <sz val="10"/>
      <name val="Sari_office Regular"/>
    </font>
    <font>
      <sz val="10"/>
      <name val="MS Sans Serif"/>
      <family val="2"/>
    </font>
    <font>
      <sz val="9"/>
      <name val="Geneva"/>
      <family val="2"/>
      <charset val="238"/>
    </font>
    <font>
      <sz val="12"/>
      <color indexed="8"/>
      <name val="Arial"/>
      <family val="2"/>
    </font>
    <font>
      <i/>
      <sz val="11"/>
      <name val="Calibri"/>
      <family val="2"/>
      <charset val="238"/>
    </font>
    <font>
      <sz val="10"/>
      <color indexed="8"/>
      <name val="Arial"/>
      <family val="2"/>
    </font>
    <font>
      <sz val="11"/>
      <color indexed="8"/>
      <name val="Calibri"/>
      <family val="2"/>
      <charset val="238"/>
    </font>
    <font>
      <sz val="11"/>
      <color indexed="8"/>
      <name val="Calibri"/>
      <family val="2"/>
    </font>
    <font>
      <sz val="10"/>
      <color indexed="8"/>
      <name val="Arial"/>
      <family val="2"/>
    </font>
    <font>
      <i/>
      <sz val="11"/>
      <name val="Calibri"/>
      <family val="2"/>
      <charset val="238"/>
    </font>
    <font>
      <sz val="10"/>
      <name val="Arial"/>
    </font>
    <font>
      <sz val="9"/>
      <name val="Arial"/>
      <family val="2"/>
      <charset val="238"/>
    </font>
    <font>
      <i/>
      <sz val="9"/>
      <name val="Arial"/>
      <family val="2"/>
      <charset val="238"/>
    </font>
    <font>
      <sz val="9"/>
      <color indexed="10"/>
      <name val="Arial"/>
      <family val="2"/>
      <charset val="238"/>
    </font>
    <font>
      <b/>
      <i/>
      <sz val="9"/>
      <name val="Arial"/>
      <family val="2"/>
      <charset val="238"/>
    </font>
    <font>
      <sz val="9"/>
      <name val="Arial"/>
      <family val="2"/>
    </font>
    <font>
      <sz val="11"/>
      <color theme="1"/>
      <name val="Calibri"/>
      <family val="2"/>
      <scheme val="minor"/>
    </font>
    <font>
      <sz val="10"/>
      <color theme="1"/>
      <name val="Arial"/>
      <family val="2"/>
    </font>
    <font>
      <sz val="11"/>
      <color theme="1"/>
      <name val="Calibri"/>
      <family val="2"/>
      <charset val="238"/>
      <scheme val="minor"/>
    </font>
    <font>
      <sz val="11"/>
      <color theme="0"/>
      <name val="Calibri"/>
      <family val="2"/>
      <scheme val="minor"/>
    </font>
    <font>
      <sz val="10"/>
      <color theme="0"/>
      <name val="Arial"/>
      <family val="2"/>
    </font>
    <font>
      <sz val="11"/>
      <color rgb="FF9C0006"/>
      <name val="Calibri"/>
      <family val="2"/>
      <scheme val="minor"/>
    </font>
    <font>
      <sz val="10"/>
      <color rgb="FF9C0006"/>
      <name val="Arial"/>
      <family val="2"/>
    </font>
    <font>
      <b/>
      <sz val="11"/>
      <color rgb="FFFA7D00"/>
      <name val="Calibri"/>
      <family val="2"/>
      <scheme val="minor"/>
    </font>
    <font>
      <b/>
      <sz val="10"/>
      <color rgb="FFFA7D00"/>
      <name val="Arial"/>
      <family val="2"/>
    </font>
    <font>
      <b/>
      <sz val="11"/>
      <color theme="0"/>
      <name val="Calibri"/>
      <family val="2"/>
      <scheme val="minor"/>
    </font>
    <font>
      <b/>
      <sz val="10"/>
      <color theme="0"/>
      <name val="Arial"/>
      <family val="2"/>
    </font>
    <font>
      <b/>
      <sz val="18"/>
      <color rgb="FF0066CC"/>
      <name val="HelveticaNeueLT Pro 55 Roman"/>
      <family val="2"/>
    </font>
    <font>
      <b/>
      <sz val="16"/>
      <color theme="0"/>
      <name val="HelveticaNeueLT Pro 55 Roman"/>
      <family val="2"/>
    </font>
    <font>
      <i/>
      <sz val="11"/>
      <color rgb="FF7F7F7F"/>
      <name val="Calibri"/>
      <family val="2"/>
      <scheme val="minor"/>
    </font>
    <font>
      <i/>
      <sz val="10"/>
      <color rgb="FF7F7F7F"/>
      <name val="Arial"/>
      <family val="2"/>
    </font>
    <font>
      <sz val="11"/>
      <color rgb="FF006100"/>
      <name val="Calibri"/>
      <family val="2"/>
      <scheme val="minor"/>
    </font>
    <font>
      <sz val="10"/>
      <color rgb="FF006100"/>
      <name val="Arial"/>
      <family val="2"/>
    </font>
    <font>
      <b/>
      <sz val="15"/>
      <color theme="3"/>
      <name val="Calibri"/>
      <family val="2"/>
      <scheme val="minor"/>
    </font>
    <font>
      <b/>
      <sz val="15"/>
      <color theme="3"/>
      <name val="Arial"/>
      <family val="2"/>
    </font>
    <font>
      <b/>
      <sz val="13"/>
      <color theme="3"/>
      <name val="Calibri"/>
      <family val="2"/>
      <scheme val="minor"/>
    </font>
    <font>
      <b/>
      <sz val="13"/>
      <color theme="3"/>
      <name val="Arial"/>
      <family val="2"/>
    </font>
    <font>
      <b/>
      <sz val="11"/>
      <color theme="3"/>
      <name val="Calibri"/>
      <family val="2"/>
      <scheme val="minor"/>
    </font>
    <font>
      <b/>
      <sz val="11"/>
      <color theme="3"/>
      <name val="Arial"/>
      <family val="2"/>
    </font>
    <font>
      <sz val="11"/>
      <color rgb="FF3F3F76"/>
      <name val="Calibri"/>
      <family val="2"/>
      <scheme val="minor"/>
    </font>
    <font>
      <sz val="10"/>
      <color rgb="FF3F3F76"/>
      <name val="Arial"/>
      <family val="2"/>
    </font>
    <font>
      <sz val="11"/>
      <color rgb="FFFA7D00"/>
      <name val="Calibri"/>
      <family val="2"/>
      <scheme val="minor"/>
    </font>
    <font>
      <sz val="10"/>
      <color rgb="FFFA7D00"/>
      <name val="Arial"/>
      <family val="2"/>
    </font>
    <font>
      <sz val="11"/>
      <color rgb="FF9C6500"/>
      <name val="Calibri"/>
      <family val="2"/>
      <scheme val="minor"/>
    </font>
    <font>
      <sz val="10"/>
      <color rgb="FF9C6500"/>
      <name val="Arial"/>
      <family val="2"/>
    </font>
    <font>
      <sz val="10"/>
      <color theme="1"/>
      <name val="Myriad Pro"/>
      <family val="2"/>
      <charset val="238"/>
    </font>
    <font>
      <b/>
      <sz val="11"/>
      <color rgb="FF3F3F3F"/>
      <name val="Calibri"/>
      <family val="2"/>
      <scheme val="minor"/>
    </font>
    <font>
      <b/>
      <sz val="10"/>
      <color rgb="FF3F3F3F"/>
      <name val="Arial"/>
      <family val="2"/>
    </font>
    <font>
      <i/>
      <sz val="11"/>
      <name val="Calibri"/>
      <family val="2"/>
      <charset val="238"/>
      <scheme val="minor"/>
    </font>
    <font>
      <b/>
      <sz val="18"/>
      <color theme="3"/>
      <name val="Cambria"/>
      <family val="2"/>
    </font>
    <font>
      <b/>
      <sz val="18"/>
      <color theme="3"/>
      <name val="Cambria"/>
      <family val="2"/>
      <scheme val="major"/>
    </font>
    <font>
      <b/>
      <sz val="11"/>
      <color theme="1"/>
      <name val="Calibri"/>
      <family val="2"/>
      <charset val="238"/>
      <scheme val="minor"/>
    </font>
    <font>
      <b/>
      <sz val="10"/>
      <color theme="1"/>
      <name val="Arial"/>
      <family val="2"/>
    </font>
    <font>
      <sz val="11"/>
      <color rgb="FFFF0000"/>
      <name val="Calibri"/>
      <family val="2"/>
      <scheme val="minor"/>
    </font>
    <font>
      <sz val="10"/>
      <color rgb="FFFF0000"/>
      <name val="Arial"/>
      <family val="2"/>
    </font>
    <font>
      <sz val="9"/>
      <color theme="1"/>
      <name val="Arial"/>
      <family val="2"/>
      <charset val="238"/>
    </font>
  </fonts>
  <fills count="6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55"/>
      </patternFill>
    </fill>
    <fill>
      <patternFill patternType="solid">
        <fgColor indexed="43"/>
      </patternFill>
    </fill>
    <fill>
      <patternFill patternType="solid">
        <fgColor indexed="54"/>
        <bgColor indexed="64"/>
      </patternFill>
    </fill>
    <fill>
      <patternFill patternType="solid">
        <fgColor indexed="31"/>
        <bgColor indexed="64"/>
      </patternFill>
    </fill>
    <fill>
      <patternFill patternType="solid">
        <fgColor indexed="13"/>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theme="0"/>
        <bgColor theme="0"/>
      </patternFill>
    </fill>
    <fill>
      <patternFill patternType="solid">
        <fgColor rgb="FF0066CC"/>
        <bgColor indexed="64"/>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41">
    <border>
      <left/>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hair">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thin">
        <color indexed="62"/>
      </top>
      <bottom style="double">
        <color indexed="62"/>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081">
    <xf numFmtId="0" fontId="0" fillId="0" borderId="0"/>
    <xf numFmtId="0" fontId="28" fillId="2" borderId="0" applyNumberFormat="0" applyBorder="0" applyAlignment="0" applyProtection="0"/>
    <xf numFmtId="172" fontId="73" fillId="2" borderId="0" applyNumberFormat="0" applyBorder="0" applyAlignment="0" applyProtection="0"/>
    <xf numFmtId="172" fontId="73" fillId="28" borderId="0" applyNumberFormat="0" applyBorder="0" applyAlignment="0" applyProtection="0"/>
    <xf numFmtId="0" fontId="74" fillId="2" borderId="0" applyNumberFormat="0" applyBorder="0" applyAlignment="0" applyProtection="0"/>
    <xf numFmtId="0" fontId="74" fillId="28" borderId="0" applyNumberFormat="0" applyBorder="0" applyAlignment="0" applyProtection="0"/>
    <xf numFmtId="0" fontId="28" fillId="3" borderId="0" applyNumberFormat="0" applyBorder="0" applyAlignment="0" applyProtection="0"/>
    <xf numFmtId="172" fontId="73" fillId="3" borderId="0" applyNumberFormat="0" applyBorder="0" applyAlignment="0" applyProtection="0"/>
    <xf numFmtId="172" fontId="73" fillId="29" borderId="0" applyNumberFormat="0" applyBorder="0" applyAlignment="0" applyProtection="0"/>
    <xf numFmtId="0" fontId="74" fillId="3" borderId="0" applyNumberFormat="0" applyBorder="0" applyAlignment="0" applyProtection="0"/>
    <xf numFmtId="0" fontId="74" fillId="29" borderId="0" applyNumberFormat="0" applyBorder="0" applyAlignment="0" applyProtection="0"/>
    <xf numFmtId="0" fontId="28" fillId="4" borderId="0" applyNumberFormat="0" applyBorder="0" applyAlignment="0" applyProtection="0"/>
    <xf numFmtId="172" fontId="73" fillId="4" borderId="0" applyNumberFormat="0" applyBorder="0" applyAlignment="0" applyProtection="0"/>
    <xf numFmtId="172" fontId="73" fillId="30" borderId="0" applyNumberFormat="0" applyBorder="0" applyAlignment="0" applyProtection="0"/>
    <xf numFmtId="0" fontId="74" fillId="4" borderId="0" applyNumberFormat="0" applyBorder="0" applyAlignment="0" applyProtection="0"/>
    <xf numFmtId="0" fontId="74" fillId="30" borderId="0" applyNumberFormat="0" applyBorder="0" applyAlignment="0" applyProtection="0"/>
    <xf numFmtId="0" fontId="28" fillId="5" borderId="0" applyNumberFormat="0" applyBorder="0" applyAlignment="0" applyProtection="0"/>
    <xf numFmtId="172" fontId="73" fillId="5" borderId="0" applyNumberFormat="0" applyBorder="0" applyAlignment="0" applyProtection="0"/>
    <xf numFmtId="172" fontId="73" fillId="31" borderId="0" applyNumberFormat="0" applyBorder="0" applyAlignment="0" applyProtection="0"/>
    <xf numFmtId="0" fontId="74" fillId="5" borderId="0" applyNumberFormat="0" applyBorder="0" applyAlignment="0" applyProtection="0"/>
    <xf numFmtId="0" fontId="74" fillId="31" borderId="0" applyNumberFormat="0" applyBorder="0" applyAlignment="0" applyProtection="0"/>
    <xf numFmtId="0" fontId="28" fillId="6" borderId="0" applyNumberFormat="0" applyBorder="0" applyAlignment="0" applyProtection="0"/>
    <xf numFmtId="172" fontId="73" fillId="32" borderId="0" applyNumberFormat="0" applyBorder="0" applyAlignment="0" applyProtection="0"/>
    <xf numFmtId="0" fontId="74" fillId="32" borderId="0" applyNumberFormat="0" applyBorder="0" applyAlignment="0" applyProtection="0"/>
    <xf numFmtId="0" fontId="28" fillId="7" borderId="0" applyNumberFormat="0" applyBorder="0" applyAlignment="0" applyProtection="0"/>
    <xf numFmtId="172" fontId="73" fillId="33" borderId="0" applyNumberFormat="0" applyBorder="0" applyAlignment="0" applyProtection="0"/>
    <xf numFmtId="0" fontId="74" fillId="33" borderId="0" applyNumberFormat="0" applyBorder="0" applyAlignment="0" applyProtection="0"/>
    <xf numFmtId="0" fontId="28" fillId="2"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172" fontId="73" fillId="34" borderId="0" applyNumberFormat="0" applyBorder="0" applyAlignment="0" applyProtection="0"/>
    <xf numFmtId="0" fontId="74" fillId="34" borderId="0" applyNumberFormat="0" applyBorder="0" applyAlignment="0" applyProtection="0"/>
    <xf numFmtId="0" fontId="28" fillId="9" borderId="0" applyNumberFormat="0" applyBorder="0" applyAlignment="0" applyProtection="0"/>
    <xf numFmtId="172" fontId="73" fillId="35" borderId="0" applyNumberFormat="0" applyBorder="0" applyAlignment="0" applyProtection="0"/>
    <xf numFmtId="0" fontId="74" fillId="35" borderId="0" applyNumberFormat="0" applyBorder="0" applyAlignment="0" applyProtection="0"/>
    <xf numFmtId="0" fontId="28" fillId="10" borderId="0" applyNumberFormat="0" applyBorder="0" applyAlignment="0" applyProtection="0"/>
    <xf numFmtId="172" fontId="73" fillId="10" borderId="0" applyNumberFormat="0" applyBorder="0" applyAlignment="0" applyProtection="0"/>
    <xf numFmtId="172" fontId="73" fillId="36" borderId="0" applyNumberFormat="0" applyBorder="0" applyAlignment="0" applyProtection="0"/>
    <xf numFmtId="0" fontId="74" fillId="10" borderId="0" applyNumberFormat="0" applyBorder="0" applyAlignment="0" applyProtection="0"/>
    <xf numFmtId="0" fontId="74" fillId="36" borderId="0" applyNumberFormat="0" applyBorder="0" applyAlignment="0" applyProtection="0"/>
    <xf numFmtId="0" fontId="28" fillId="5" borderId="0" applyNumberFormat="0" applyBorder="0" applyAlignment="0" applyProtection="0"/>
    <xf numFmtId="172" fontId="73" fillId="37" borderId="0" applyNumberFormat="0" applyBorder="0" applyAlignment="0" applyProtection="0"/>
    <xf numFmtId="0" fontId="74" fillId="37" borderId="0" applyNumberFormat="0" applyBorder="0" applyAlignment="0" applyProtection="0"/>
    <xf numFmtId="0" fontId="28" fillId="8" borderId="0" applyNumberFormat="0" applyBorder="0" applyAlignment="0" applyProtection="0"/>
    <xf numFmtId="172" fontId="73" fillId="38" borderId="0" applyNumberFormat="0" applyBorder="0" applyAlignment="0" applyProtection="0"/>
    <xf numFmtId="0" fontId="74" fillId="38" borderId="0" applyNumberFormat="0" applyBorder="0" applyAlignment="0" applyProtection="0"/>
    <xf numFmtId="0" fontId="28" fillId="11" borderId="0" applyNumberFormat="0" applyBorder="0" applyAlignment="0" applyProtection="0"/>
    <xf numFmtId="172" fontId="73" fillId="39" borderId="0" applyNumberFormat="0" applyBorder="0" applyAlignment="0" applyProtection="0"/>
    <xf numFmtId="0" fontId="74" fillId="39"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5" borderId="0" applyNumberFormat="0" applyBorder="0" applyAlignment="0" applyProtection="0"/>
    <xf numFmtId="0" fontId="28" fillId="8" borderId="0" applyNumberFormat="0" applyBorder="0" applyAlignment="0" applyProtection="0"/>
    <xf numFmtId="0" fontId="28" fillId="11" borderId="0" applyNumberFormat="0" applyBorder="0" applyAlignment="0" applyProtection="0"/>
    <xf numFmtId="0" fontId="28" fillId="8" borderId="0" applyNumberFormat="0" applyBorder="0" applyAlignment="0" applyProtection="0"/>
    <xf numFmtId="0" fontId="29" fillId="12" borderId="0" applyNumberFormat="0" applyBorder="0" applyAlignment="0" applyProtection="0"/>
    <xf numFmtId="172" fontId="76" fillId="40" borderId="0" applyNumberFormat="0" applyBorder="0" applyAlignment="0" applyProtection="0"/>
    <xf numFmtId="0" fontId="77" fillId="40" borderId="0" applyNumberFormat="0" applyBorder="0" applyAlignment="0" applyProtection="0"/>
    <xf numFmtId="0" fontId="29" fillId="9" borderId="0" applyNumberFormat="0" applyBorder="0" applyAlignment="0" applyProtection="0"/>
    <xf numFmtId="172" fontId="76" fillId="41" borderId="0" applyNumberFormat="0" applyBorder="0" applyAlignment="0" applyProtection="0"/>
    <xf numFmtId="0" fontId="77" fillId="41" borderId="0" applyNumberFormat="0" applyBorder="0" applyAlignment="0" applyProtection="0"/>
    <xf numFmtId="0" fontId="29" fillId="10" borderId="0" applyNumberFormat="0" applyBorder="0" applyAlignment="0" applyProtection="0"/>
    <xf numFmtId="172" fontId="76" fillId="10" borderId="0" applyNumberFormat="0" applyBorder="0" applyAlignment="0" applyProtection="0"/>
    <xf numFmtId="172" fontId="76" fillId="42" borderId="0" applyNumberFormat="0" applyBorder="0" applyAlignment="0" applyProtection="0"/>
    <xf numFmtId="0" fontId="77" fillId="10" borderId="0" applyNumberFormat="0" applyBorder="0" applyAlignment="0" applyProtection="0"/>
    <xf numFmtId="0" fontId="77" fillId="42" borderId="0" applyNumberFormat="0" applyBorder="0" applyAlignment="0" applyProtection="0"/>
    <xf numFmtId="0" fontId="29" fillId="13" borderId="0" applyNumberFormat="0" applyBorder="0" applyAlignment="0" applyProtection="0"/>
    <xf numFmtId="172" fontId="76" fillId="13" borderId="0" applyNumberFormat="0" applyBorder="0" applyAlignment="0" applyProtection="0"/>
    <xf numFmtId="172" fontId="76" fillId="43" borderId="0" applyNumberFormat="0" applyBorder="0" applyAlignment="0" applyProtection="0"/>
    <xf numFmtId="0" fontId="77" fillId="13" borderId="0" applyNumberFormat="0" applyBorder="0" applyAlignment="0" applyProtection="0"/>
    <xf numFmtId="0" fontId="77" fillId="43" borderId="0" applyNumberFormat="0" applyBorder="0" applyAlignment="0" applyProtection="0"/>
    <xf numFmtId="0" fontId="29" fillId="14" borderId="0" applyNumberFormat="0" applyBorder="0" applyAlignment="0" applyProtection="0"/>
    <xf numFmtId="172" fontId="76" fillId="44" borderId="0" applyNumberFormat="0" applyBorder="0" applyAlignment="0" applyProtection="0"/>
    <xf numFmtId="0" fontId="77" fillId="44" borderId="0" applyNumberFormat="0" applyBorder="0" applyAlignment="0" applyProtection="0"/>
    <xf numFmtId="0" fontId="29" fillId="15" borderId="0" applyNumberFormat="0" applyBorder="0" applyAlignment="0" applyProtection="0"/>
    <xf numFmtId="172" fontId="76" fillId="15" borderId="0" applyNumberFormat="0" applyBorder="0" applyAlignment="0" applyProtection="0"/>
    <xf numFmtId="172" fontId="76" fillId="45" borderId="0" applyNumberFormat="0" applyBorder="0" applyAlignment="0" applyProtection="0"/>
    <xf numFmtId="0" fontId="77" fillId="15" borderId="0" applyNumberFormat="0" applyBorder="0" applyAlignment="0" applyProtection="0"/>
    <xf numFmtId="0" fontId="77" fillId="45" borderId="0" applyNumberFormat="0" applyBorder="0" applyAlignment="0" applyProtection="0"/>
    <xf numFmtId="0" fontId="29" fillId="12"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172" fontId="12" fillId="0" borderId="0"/>
    <xf numFmtId="0" fontId="53" fillId="0" borderId="0"/>
    <xf numFmtId="0" fontId="12" fillId="0" borderId="0"/>
    <xf numFmtId="0" fontId="50" fillId="0" borderId="0"/>
    <xf numFmtId="0" fontId="50" fillId="0" borderId="0"/>
    <xf numFmtId="0" fontId="50" fillId="0" borderId="0"/>
    <xf numFmtId="0" fontId="53" fillId="0" borderId="0"/>
    <xf numFmtId="0" fontId="12" fillId="0" borderId="0"/>
    <xf numFmtId="0" fontId="29" fillId="16" borderId="0" applyNumberFormat="0" applyBorder="0" applyAlignment="0" applyProtection="0"/>
    <xf numFmtId="172" fontId="76" fillId="46" borderId="0" applyNumberFormat="0" applyBorder="0" applyAlignment="0" applyProtection="0"/>
    <xf numFmtId="0" fontId="77" fillId="46" borderId="0" applyNumberFormat="0" applyBorder="0" applyAlignment="0" applyProtection="0"/>
    <xf numFmtId="0" fontId="29" fillId="17" borderId="0" applyNumberFormat="0" applyBorder="0" applyAlignment="0" applyProtection="0"/>
    <xf numFmtId="172" fontId="76" fillId="47" borderId="0" applyNumberFormat="0" applyBorder="0" applyAlignment="0" applyProtection="0"/>
    <xf numFmtId="0" fontId="77" fillId="47" borderId="0" applyNumberFormat="0" applyBorder="0" applyAlignment="0" applyProtection="0"/>
    <xf numFmtId="0" fontId="29" fillId="18" borderId="0" applyNumberFormat="0" applyBorder="0" applyAlignment="0" applyProtection="0"/>
    <xf numFmtId="172" fontId="76" fillId="48" borderId="0" applyNumberFormat="0" applyBorder="0" applyAlignment="0" applyProtection="0"/>
    <xf numFmtId="0" fontId="77" fillId="48" borderId="0" applyNumberFormat="0" applyBorder="0" applyAlignment="0" applyProtection="0"/>
    <xf numFmtId="0" fontId="29" fillId="13" borderId="0" applyNumberFormat="0" applyBorder="0" applyAlignment="0" applyProtection="0"/>
    <xf numFmtId="172" fontId="76" fillId="49" borderId="0" applyNumberFormat="0" applyBorder="0" applyAlignment="0" applyProtection="0"/>
    <xf numFmtId="0" fontId="77" fillId="49" borderId="0" applyNumberFormat="0" applyBorder="0" applyAlignment="0" applyProtection="0"/>
    <xf numFmtId="0" fontId="29" fillId="14" borderId="0" applyNumberFormat="0" applyBorder="0" applyAlignment="0" applyProtection="0"/>
    <xf numFmtId="172" fontId="76" fillId="50" borderId="0" applyNumberFormat="0" applyBorder="0" applyAlignment="0" applyProtection="0"/>
    <xf numFmtId="0" fontId="77" fillId="50" borderId="0" applyNumberFormat="0" applyBorder="0" applyAlignment="0" applyProtection="0"/>
    <xf numFmtId="0" fontId="29" fillId="19" borderId="0" applyNumberFormat="0" applyBorder="0" applyAlignment="0" applyProtection="0"/>
    <xf numFmtId="172" fontId="76" fillId="51" borderId="0" applyNumberFormat="0" applyBorder="0" applyAlignment="0" applyProtection="0"/>
    <xf numFmtId="0" fontId="77" fillId="51" borderId="0" applyNumberFormat="0" applyBorder="0" applyAlignment="0" applyProtection="0"/>
    <xf numFmtId="0" fontId="33" fillId="3" borderId="0" applyNumberFormat="0" applyBorder="0" applyAlignment="0" applyProtection="0"/>
    <xf numFmtId="172" fontId="78" fillId="52" borderId="0" applyNumberFormat="0" applyBorder="0" applyAlignment="0" applyProtection="0"/>
    <xf numFmtId="0" fontId="79" fillId="52" borderId="0" applyNumberFormat="0" applyBorder="0" applyAlignment="0" applyProtection="0"/>
    <xf numFmtId="0" fontId="54" fillId="20" borderId="1" applyNumberForma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45" fillId="21" borderId="2" applyNumberFormat="0" applyFont="0" applyAlignment="0" applyProtection="0"/>
    <xf numFmtId="0" fontId="12" fillId="21" borderId="2" applyNumberFormat="0" applyFont="0" applyAlignment="0" applyProtection="0"/>
    <xf numFmtId="0" fontId="32" fillId="20" borderId="1" applyNumberFormat="0" applyAlignment="0" applyProtection="0"/>
    <xf numFmtId="172" fontId="80" fillId="53" borderId="32" applyNumberFormat="0" applyAlignment="0" applyProtection="0"/>
    <xf numFmtId="0" fontId="81" fillId="53" borderId="32" applyNumberFormat="0" applyAlignment="0" applyProtection="0"/>
    <xf numFmtId="0" fontId="40" fillId="22" borderId="3" applyNumberFormat="0" applyAlignment="0" applyProtection="0"/>
    <xf numFmtId="172" fontId="82" fillId="54" borderId="33" applyNumberFormat="0" applyAlignment="0" applyProtection="0"/>
    <xf numFmtId="0" fontId="83" fillId="54" borderId="33" applyNumberFormat="0" applyAlignment="0" applyProtection="0"/>
    <xf numFmtId="0" fontId="84" fillId="55" borderId="4">
      <alignment horizontal="left" vertical="center"/>
    </xf>
    <xf numFmtId="0" fontId="85" fillId="56" borderId="4">
      <alignment horizontal="left" vertical="center"/>
    </xf>
    <xf numFmtId="166"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167"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64" fillId="0" borderId="0" applyFont="0" applyFill="0" applyBorder="0" applyAlignment="0" applyProtection="0"/>
    <xf numFmtId="43" fontId="49" fillId="0" borderId="0" applyFont="0" applyFill="0" applyBorder="0" applyAlignment="0" applyProtection="0"/>
    <xf numFmtId="43" fontId="64" fillId="0" borderId="0" applyFont="0" applyFill="0" applyBorder="0" applyAlignment="0" applyProtection="0"/>
    <xf numFmtId="43" fontId="73" fillId="0" borderId="0" applyFont="0" applyFill="0" applyBorder="0" applyAlignment="0" applyProtection="0"/>
    <xf numFmtId="43" fontId="64" fillId="0" borderId="0" applyFont="0" applyFill="0" applyBorder="0" applyAlignment="0" applyProtection="0"/>
    <xf numFmtId="43" fontId="73" fillId="0" borderId="0" applyFont="0" applyFill="0" applyBorder="0" applyAlignment="0" applyProtection="0"/>
    <xf numFmtId="43" fontId="64" fillId="0" borderId="0" applyFont="0" applyFill="0" applyBorder="0" applyAlignment="0" applyProtection="0"/>
    <xf numFmtId="43" fontId="73" fillId="0" borderId="0" applyFont="0" applyFill="0" applyBorder="0" applyAlignment="0" applyProtection="0"/>
    <xf numFmtId="43" fontId="73" fillId="0" borderId="0" applyFont="0" applyFill="0" applyBorder="0" applyAlignment="0" applyProtection="0"/>
    <xf numFmtId="165"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63"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75" fillId="0" borderId="0" applyFont="0" applyFill="0" applyBorder="0" applyAlignment="0" applyProtection="0"/>
    <xf numFmtId="43" fontId="63"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75" fillId="0" borderId="0" applyFont="0" applyFill="0" applyBorder="0" applyAlignment="0" applyProtection="0"/>
    <xf numFmtId="43" fontId="63"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75" fillId="0" borderId="0" applyFont="0" applyFill="0" applyBorder="0" applyAlignment="0" applyProtection="0"/>
    <xf numFmtId="43" fontId="63"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75" fillId="0" borderId="0" applyFont="0" applyFill="0" applyBorder="0" applyAlignment="0" applyProtection="0"/>
    <xf numFmtId="43" fontId="63"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75" fillId="0" borderId="0" applyFont="0" applyFill="0" applyBorder="0" applyAlignment="0" applyProtection="0"/>
    <xf numFmtId="44" fontId="51" fillId="0" borderId="0" applyFont="0" applyFill="0" applyBorder="0" applyAlignment="0" applyProtection="0"/>
    <xf numFmtId="44" fontId="51" fillId="0" borderId="0" applyFont="0" applyFill="0" applyBorder="0" applyAlignment="0" applyProtection="0"/>
    <xf numFmtId="44" fontId="51" fillId="0" borderId="0" applyFont="0" applyFill="0" applyBorder="0" applyAlignment="0" applyProtection="0"/>
    <xf numFmtId="44" fontId="51"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173" fontId="12" fillId="0" borderId="0" applyFont="0" applyFill="0" applyBorder="0" applyAlignment="0" applyProtection="0"/>
    <xf numFmtId="44" fontId="64" fillId="0" borderId="0" applyFont="0" applyFill="0" applyBorder="0" applyAlignment="0" applyProtection="0"/>
    <xf numFmtId="44" fontId="49" fillId="0" borderId="0" applyFont="0" applyFill="0" applyBorder="0" applyAlignment="0" applyProtection="0"/>
    <xf numFmtId="44" fontId="64" fillId="0" borderId="0" applyFont="0" applyFill="0" applyBorder="0" applyAlignment="0" applyProtection="0"/>
    <xf numFmtId="44" fontId="73" fillId="0" borderId="0" applyFont="0" applyFill="0" applyBorder="0" applyAlignment="0" applyProtection="0"/>
    <xf numFmtId="44" fontId="64" fillId="0" borderId="0" applyFont="0" applyFill="0" applyBorder="0" applyAlignment="0" applyProtection="0"/>
    <xf numFmtId="44" fontId="73" fillId="0" borderId="0" applyFont="0" applyFill="0" applyBorder="0" applyAlignment="0" applyProtection="0"/>
    <xf numFmtId="44" fontId="64" fillId="0" borderId="0" applyFont="0" applyFill="0" applyBorder="0" applyAlignment="0" applyProtection="0"/>
    <xf numFmtId="44" fontId="73" fillId="0" borderId="0" applyFont="0" applyFill="0" applyBorder="0" applyAlignment="0" applyProtection="0"/>
    <xf numFmtId="44" fontId="73" fillId="0" borderId="0" applyFont="0" applyFill="0" applyBorder="0" applyAlignment="0" applyProtection="0"/>
    <xf numFmtId="0" fontId="30" fillId="4" borderId="0" applyNumberFormat="0" applyBorder="0" applyAlignment="0" applyProtection="0"/>
    <xf numFmtId="169" fontId="12" fillId="0" borderId="0" applyFont="0" applyFill="0" applyBorder="0" applyAlignment="0" applyProtection="0"/>
    <xf numFmtId="174" fontId="12" fillId="0" borderId="0" applyFont="0" applyFill="0" applyBorder="0" applyAlignment="0" applyProtection="0"/>
    <xf numFmtId="174" fontId="12" fillId="0" borderId="0" applyFont="0" applyFill="0" applyBorder="0" applyAlignment="0" applyProtection="0"/>
    <xf numFmtId="174" fontId="12" fillId="0" borderId="0" applyFont="0" applyFill="0" applyBorder="0" applyAlignment="0" applyProtection="0"/>
    <xf numFmtId="169"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74"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67"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74" fontId="12" fillId="0" borderId="0" applyFont="0" applyFill="0" applyBorder="0" applyAlignment="0" applyProtection="0"/>
    <xf numFmtId="174" fontId="12" fillId="0" borderId="0" applyFont="0" applyFill="0" applyBorder="0" applyAlignment="0" applyProtection="0"/>
    <xf numFmtId="174" fontId="12" fillId="0" borderId="0" applyFont="0" applyFill="0" applyBorder="0" applyAlignment="0" applyProtection="0"/>
    <xf numFmtId="174" fontId="12" fillId="0" borderId="0" applyFont="0" applyFill="0" applyBorder="0" applyAlignment="0" applyProtection="0"/>
    <xf numFmtId="174" fontId="12" fillId="0" borderId="0" applyFont="0" applyFill="0" applyBorder="0" applyAlignment="0" applyProtection="0"/>
    <xf numFmtId="0" fontId="55" fillId="0" borderId="0"/>
    <xf numFmtId="0" fontId="41" fillId="0" borderId="0" applyNumberFormat="0" applyFill="0" applyBorder="0" applyAlignment="0" applyProtection="0"/>
    <xf numFmtId="172" fontId="86" fillId="0" borderId="0" applyNumberFormat="0" applyFill="0" applyBorder="0" applyAlignment="0" applyProtection="0"/>
    <xf numFmtId="0" fontId="87" fillId="0" borderId="0" applyNumberFormat="0" applyFill="0" applyBorder="0" applyAlignment="0" applyProtection="0"/>
    <xf numFmtId="172" fontId="88" fillId="57" borderId="0" applyNumberFormat="0" applyBorder="0" applyAlignment="0" applyProtection="0"/>
    <xf numFmtId="0" fontId="89" fillId="57" borderId="0" applyNumberFormat="0" applyBorder="0" applyAlignment="0" applyProtection="0"/>
    <xf numFmtId="0" fontId="56" fillId="4" borderId="0" applyNumberFormat="0" applyBorder="0" applyAlignment="0" applyProtection="0"/>
    <xf numFmtId="0" fontId="35" fillId="0" borderId="5" applyNumberFormat="0" applyFill="0" applyAlignment="0" applyProtection="0"/>
    <xf numFmtId="172" fontId="90" fillId="0" borderId="34" applyNumberFormat="0" applyFill="0" applyAlignment="0" applyProtection="0"/>
    <xf numFmtId="0" fontId="91" fillId="0" borderId="34" applyNumberFormat="0" applyFill="0" applyAlignment="0" applyProtection="0"/>
    <xf numFmtId="0" fontId="36" fillId="0" borderId="6" applyNumberFormat="0" applyFill="0" applyAlignment="0" applyProtection="0"/>
    <xf numFmtId="172" fontId="92" fillId="0" borderId="35" applyNumberFormat="0" applyFill="0" applyAlignment="0" applyProtection="0"/>
    <xf numFmtId="0" fontId="93" fillId="0" borderId="35" applyNumberFormat="0" applyFill="0" applyAlignment="0" applyProtection="0"/>
    <xf numFmtId="0" fontId="37" fillId="0" borderId="7" applyNumberFormat="0" applyFill="0" applyAlignment="0" applyProtection="0"/>
    <xf numFmtId="172" fontId="94" fillId="0" borderId="36" applyNumberFormat="0" applyFill="0" applyAlignment="0" applyProtection="0"/>
    <xf numFmtId="0" fontId="95" fillId="0" borderId="36" applyNumberFormat="0" applyFill="0" applyAlignment="0" applyProtection="0"/>
    <xf numFmtId="0" fontId="37" fillId="0" borderId="0" applyNumberFormat="0" applyFill="0" applyBorder="0" applyAlignment="0" applyProtection="0"/>
    <xf numFmtId="172" fontId="94" fillId="0" borderId="0" applyNumberFormat="0" applyFill="0" applyBorder="0" applyAlignment="0" applyProtection="0"/>
    <xf numFmtId="0" fontId="95" fillId="0" borderId="0" applyNumberFormat="0" applyFill="0" applyBorder="0" applyAlignment="0" applyProtection="0"/>
    <xf numFmtId="0" fontId="2" fillId="0" borderId="0" applyNumberFormat="0" applyFill="0" applyBorder="0" applyAlignment="0" applyProtection="0">
      <alignment vertical="top"/>
      <protection locked="0"/>
    </xf>
    <xf numFmtId="0" fontId="44" fillId="7" borderId="1" applyNumberFormat="0" applyAlignment="0" applyProtection="0"/>
    <xf numFmtId="172" fontId="96" fillId="58" borderId="32" applyNumberFormat="0" applyAlignment="0" applyProtection="0"/>
    <xf numFmtId="0" fontId="97" fillId="58" borderId="32" applyNumberFormat="0" applyAlignment="0" applyProtection="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9" borderId="0" applyNumberFormat="0" applyBorder="0" applyAlignment="0" applyProtection="0"/>
    <xf numFmtId="0" fontId="31" fillId="20" borderId="8" applyNumberFormat="0" applyAlignment="0" applyProtection="0"/>
    <xf numFmtId="0" fontId="32" fillId="20" borderId="1" applyNumberFormat="0" applyAlignment="0" applyProtection="0"/>
    <xf numFmtId="0" fontId="26" fillId="0" borderId="0">
      <alignment horizontal="right" vertical="top"/>
    </xf>
    <xf numFmtId="0" fontId="46" fillId="0" borderId="0">
      <alignment horizontal="right" vertical="top"/>
    </xf>
    <xf numFmtId="0" fontId="46" fillId="0" borderId="0">
      <alignment horizontal="right" vertical="top"/>
    </xf>
    <xf numFmtId="0" fontId="26" fillId="0" borderId="0">
      <alignment horizontal="right" vertical="top"/>
    </xf>
    <xf numFmtId="0" fontId="26" fillId="0" borderId="0">
      <alignment horizontal="right" vertical="top"/>
    </xf>
    <xf numFmtId="0" fontId="26" fillId="0" borderId="0">
      <alignment horizontal="right" vertical="top"/>
    </xf>
    <xf numFmtId="0" fontId="26" fillId="0" borderId="0">
      <alignment horizontal="right" vertical="top"/>
    </xf>
    <xf numFmtId="0" fontId="26" fillId="0" borderId="0">
      <alignment horizontal="right" vertical="top"/>
    </xf>
    <xf numFmtId="0" fontId="26" fillId="0" borderId="0">
      <alignment horizontal="right" vertical="top"/>
    </xf>
    <xf numFmtId="0" fontId="26" fillId="0" borderId="0">
      <alignment horizontal="right" vertical="top"/>
    </xf>
    <xf numFmtId="0" fontId="26" fillId="0" borderId="0">
      <alignment horizontal="right" vertical="top"/>
    </xf>
    <xf numFmtId="0" fontId="26" fillId="0" borderId="0">
      <alignment horizontal="right" vertical="top"/>
    </xf>
    <xf numFmtId="0" fontId="46" fillId="0" borderId="0">
      <alignment horizontal="right" vertical="top"/>
    </xf>
    <xf numFmtId="0" fontId="46" fillId="0" borderId="0">
      <alignment horizontal="right" vertical="top"/>
    </xf>
    <xf numFmtId="0" fontId="46" fillId="0" borderId="0">
      <alignment horizontal="right" vertical="top"/>
    </xf>
    <xf numFmtId="0" fontId="46" fillId="0" borderId="0">
      <alignment horizontal="right" vertical="top"/>
    </xf>
    <xf numFmtId="0" fontId="46" fillId="0" borderId="0">
      <alignment horizontal="right" vertical="top"/>
    </xf>
    <xf numFmtId="0" fontId="46" fillId="0" borderId="0">
      <alignment horizontal="right" vertical="top"/>
    </xf>
    <xf numFmtId="0" fontId="46" fillId="0" borderId="0">
      <alignment horizontal="right" vertical="top"/>
    </xf>
    <xf numFmtId="0" fontId="25" fillId="0" borderId="0">
      <alignment horizontal="justify" vertical="top" wrapText="1"/>
    </xf>
    <xf numFmtId="0" fontId="47" fillId="0" borderId="0">
      <alignment horizontal="justify" vertical="top" wrapText="1"/>
    </xf>
    <xf numFmtId="0" fontId="47" fillId="0" borderId="0">
      <alignment horizontal="justify" vertical="top" wrapText="1"/>
    </xf>
    <xf numFmtId="0" fontId="25" fillId="0" borderId="0">
      <alignment horizontal="justify" vertical="top" wrapText="1"/>
    </xf>
    <xf numFmtId="0" fontId="25" fillId="0" borderId="0">
      <alignment horizontal="justify" vertical="top" wrapText="1"/>
    </xf>
    <xf numFmtId="0" fontId="25" fillId="0" borderId="0">
      <alignment horizontal="justify" vertical="top" wrapText="1"/>
    </xf>
    <xf numFmtId="0" fontId="25" fillId="0" borderId="0">
      <alignment horizontal="justify" vertical="top" wrapText="1"/>
    </xf>
    <xf numFmtId="0" fontId="25" fillId="0" borderId="0">
      <alignment horizontal="justify" vertical="top" wrapText="1"/>
    </xf>
    <xf numFmtId="0" fontId="25" fillId="0" borderId="0">
      <alignment horizontal="justify" vertical="top" wrapText="1"/>
    </xf>
    <xf numFmtId="0" fontId="25" fillId="0" borderId="0">
      <alignment horizontal="justify" vertical="top" wrapText="1"/>
    </xf>
    <xf numFmtId="0" fontId="25" fillId="0" borderId="0">
      <alignment horizontal="justify" vertical="top" wrapText="1"/>
    </xf>
    <xf numFmtId="0" fontId="25" fillId="0" borderId="0">
      <alignment horizontal="justify" vertical="top" wrapText="1"/>
    </xf>
    <xf numFmtId="0" fontId="47" fillId="0" borderId="0">
      <alignment horizontal="justify" vertical="top" wrapText="1"/>
    </xf>
    <xf numFmtId="0" fontId="47" fillId="0" borderId="0">
      <alignment horizontal="justify" vertical="top" wrapText="1"/>
    </xf>
    <xf numFmtId="0" fontId="47" fillId="0" borderId="0">
      <alignment horizontal="justify" vertical="top" wrapText="1"/>
    </xf>
    <xf numFmtId="0" fontId="47" fillId="0" borderId="0">
      <alignment horizontal="justify" vertical="top" wrapText="1"/>
    </xf>
    <xf numFmtId="0" fontId="47" fillId="0" borderId="0">
      <alignment horizontal="justify" vertical="top" wrapText="1"/>
    </xf>
    <xf numFmtId="0" fontId="47" fillId="0" borderId="0">
      <alignment horizontal="justify" vertical="top" wrapText="1"/>
    </xf>
    <xf numFmtId="0" fontId="47" fillId="0" borderId="0">
      <alignment horizontal="justify" vertical="top" wrapText="1"/>
    </xf>
    <xf numFmtId="4" fontId="47" fillId="0" borderId="0">
      <alignment horizontal="right" wrapText="1"/>
    </xf>
    <xf numFmtId="0" fontId="47" fillId="0" borderId="0">
      <alignment horizontal="right"/>
    </xf>
    <xf numFmtId="0" fontId="39" fillId="0" borderId="9" applyNumberFormat="0" applyFill="0" applyAlignment="0" applyProtection="0"/>
    <xf numFmtId="172" fontId="98" fillId="0" borderId="37" applyNumberFormat="0" applyFill="0" applyAlignment="0" applyProtection="0"/>
    <xf numFmtId="0" fontId="99" fillId="0" borderId="37" applyNumberFormat="0" applyFill="0" applyAlignment="0" applyProtection="0"/>
    <xf numFmtId="0" fontId="33" fillId="3" borderId="0" applyNumberFormat="0" applyBorder="0" applyAlignment="0" applyProtection="0"/>
    <xf numFmtId="167" fontId="12" fillId="0" borderId="0" applyFont="0" applyFill="0" applyBorder="0" applyAlignment="0" applyProtection="0"/>
    <xf numFmtId="0" fontId="35" fillId="0" borderId="5" applyNumberFormat="0" applyFill="0" applyAlignment="0" applyProtection="0"/>
    <xf numFmtId="0" fontId="36" fillId="0" borderId="6" applyNumberFormat="0" applyFill="0" applyAlignment="0" applyProtection="0"/>
    <xf numFmtId="0" fontId="37" fillId="0" borderId="7" applyNumberFormat="0" applyFill="0" applyAlignment="0" applyProtection="0"/>
    <xf numFmtId="0" fontId="37" fillId="0" borderId="0" applyNumberFormat="0" applyFill="0" applyBorder="0" applyAlignment="0" applyProtection="0"/>
    <xf numFmtId="0" fontId="34" fillId="0" borderId="0" applyNumberFormat="0" applyFill="0" applyBorder="0" applyAlignment="0" applyProtection="0"/>
    <xf numFmtId="0" fontId="38" fillId="23" borderId="0" applyNumberFormat="0" applyBorder="0" applyAlignment="0" applyProtection="0"/>
    <xf numFmtId="172" fontId="100" fillId="59" borderId="0" applyNumberFormat="0" applyBorder="0" applyAlignment="0" applyProtection="0"/>
    <xf numFmtId="0" fontId="101" fillId="59" borderId="0" applyNumberFormat="0" applyBorder="0" applyAlignment="0" applyProtection="0"/>
    <xf numFmtId="0" fontId="38" fillId="23" borderId="0" applyNumberFormat="0" applyBorder="0" applyAlignment="0" applyProtection="0"/>
    <xf numFmtId="172" fontId="12" fillId="0" borderId="0"/>
    <xf numFmtId="0" fontId="57" fillId="0" borderId="0"/>
    <xf numFmtId="172" fontId="58" fillId="0" borderId="0"/>
    <xf numFmtId="0" fontId="12" fillId="0" borderId="0"/>
    <xf numFmtId="0" fontId="74" fillId="0" borderId="0"/>
    <xf numFmtId="172" fontId="58" fillId="0" borderId="0"/>
    <xf numFmtId="0" fontId="73" fillId="0" borderId="0"/>
    <xf numFmtId="0" fontId="75" fillId="0" borderId="0"/>
    <xf numFmtId="0" fontId="12" fillId="0" borderId="0"/>
    <xf numFmtId="0" fontId="12" fillId="0" borderId="0"/>
    <xf numFmtId="171" fontId="12" fillId="0" borderId="0"/>
    <xf numFmtId="0" fontId="75" fillId="0" borderId="0"/>
    <xf numFmtId="0" fontId="12" fillId="0" borderId="0"/>
    <xf numFmtId="0" fontId="12" fillId="0" borderId="0"/>
    <xf numFmtId="0" fontId="12" fillId="0" borderId="0"/>
    <xf numFmtId="0" fontId="51" fillId="0" borderId="0"/>
    <xf numFmtId="0" fontId="75" fillId="0" borderId="0"/>
    <xf numFmtId="0" fontId="75" fillId="0" borderId="0"/>
    <xf numFmtId="0" fontId="51" fillId="0" borderId="0"/>
    <xf numFmtId="0" fontId="51" fillId="0" borderId="0"/>
    <xf numFmtId="0" fontId="51" fillId="0" borderId="0"/>
    <xf numFmtId="0" fontId="51" fillId="0" borderId="0"/>
    <xf numFmtId="0" fontId="75" fillId="0" borderId="0"/>
    <xf numFmtId="0" fontId="75" fillId="0" borderId="0"/>
    <xf numFmtId="0" fontId="75" fillId="0" borderId="0"/>
    <xf numFmtId="0" fontId="12" fillId="0" borderId="0" applyBorder="0"/>
    <xf numFmtId="0" fontId="27" fillId="0" borderId="0"/>
    <xf numFmtId="0" fontId="12" fillId="0" borderId="0"/>
    <xf numFmtId="0" fontId="12" fillId="0" borderId="0"/>
    <xf numFmtId="0" fontId="12" fillId="0" borderId="0"/>
    <xf numFmtId="0" fontId="12" fillId="0" borderId="0"/>
    <xf numFmtId="0" fontId="27" fillId="0" borderId="0"/>
    <xf numFmtId="0" fontId="27" fillId="0" borderId="0"/>
    <xf numFmtId="0" fontId="27" fillId="0" borderId="0"/>
    <xf numFmtId="0" fontId="27" fillId="0" borderId="0"/>
    <xf numFmtId="0" fontId="27" fillId="0" borderId="0"/>
    <xf numFmtId="0" fontId="12" fillId="0" borderId="0"/>
    <xf numFmtId="172" fontId="73" fillId="0" borderId="0"/>
    <xf numFmtId="172" fontId="7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172" fontId="73" fillId="0" borderId="0"/>
    <xf numFmtId="172" fontId="73" fillId="0" borderId="0"/>
    <xf numFmtId="172" fontId="73" fillId="0" borderId="0"/>
    <xf numFmtId="172" fontId="73" fillId="0" borderId="0"/>
    <xf numFmtId="172" fontId="73" fillId="0" borderId="0"/>
    <xf numFmtId="172" fontId="73" fillId="0" borderId="0"/>
    <xf numFmtId="172" fontId="73" fillId="0" borderId="0"/>
    <xf numFmtId="0" fontId="12" fillId="0" borderId="0"/>
    <xf numFmtId="0" fontId="27" fillId="0" borderId="0"/>
    <xf numFmtId="0" fontId="27" fillId="0" borderId="0"/>
    <xf numFmtId="0" fontId="27" fillId="0" borderId="0"/>
    <xf numFmtId="0" fontId="51" fillId="0" borderId="0"/>
    <xf numFmtId="0" fontId="51"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12" fillId="0" borderId="0" applyBorder="0"/>
    <xf numFmtId="0" fontId="12" fillId="0" borderId="0"/>
    <xf numFmtId="0" fontId="12" fillId="0" borderId="0"/>
    <xf numFmtId="0" fontId="12" fillId="0" borderId="0" applyBorder="0"/>
    <xf numFmtId="0" fontId="12" fillId="0" borderId="0" applyBorder="0"/>
    <xf numFmtId="0" fontId="12" fillId="0" borderId="0" applyBorder="0"/>
    <xf numFmtId="0" fontId="12" fillId="0" borderId="0" applyBorder="0"/>
    <xf numFmtId="0" fontId="12" fillId="0" borderId="0" applyBorder="0"/>
    <xf numFmtId="0" fontId="12" fillId="0" borderId="0" applyBorder="0"/>
    <xf numFmtId="0" fontId="12" fillId="0" borderId="0" applyBorder="0"/>
    <xf numFmtId="0" fontId="12" fillId="0" borderId="0" applyBorder="0"/>
    <xf numFmtId="0" fontId="12" fillId="0" borderId="0" applyBorder="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pplyBorder="0"/>
    <xf numFmtId="0" fontId="12" fillId="0" borderId="0" applyBorder="0"/>
    <xf numFmtId="0" fontId="12" fillId="0" borderId="0" applyBorder="0"/>
    <xf numFmtId="0" fontId="27" fillId="0" borderId="0"/>
    <xf numFmtId="0" fontId="12" fillId="0" borderId="0" applyBorder="0"/>
    <xf numFmtId="0" fontId="12" fillId="0" borderId="0" applyBorder="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2" fillId="0" borderId="0"/>
    <xf numFmtId="0" fontId="12" fillId="0" borderId="0"/>
    <xf numFmtId="0" fontId="12" fillId="0" borderId="0"/>
    <xf numFmtId="0" fontId="27" fillId="0" borderId="0"/>
    <xf numFmtId="0" fontId="75" fillId="0" borderId="0"/>
    <xf numFmtId="0" fontId="75" fillId="0" borderId="0"/>
    <xf numFmtId="0" fontId="51" fillId="0" borderId="0"/>
    <xf numFmtId="0" fontId="75" fillId="0" borderId="0"/>
    <xf numFmtId="0" fontId="75" fillId="0" borderId="0"/>
    <xf numFmtId="0" fontId="75" fillId="0" borderId="0"/>
    <xf numFmtId="0" fontId="12" fillId="0" borderId="0"/>
    <xf numFmtId="0" fontId="12" fillId="0" borderId="0"/>
    <xf numFmtId="0" fontId="12" fillId="0" borderId="0"/>
    <xf numFmtId="0" fontId="7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5" fillId="0" borderId="0"/>
    <xf numFmtId="0" fontId="51" fillId="0" borderId="0"/>
    <xf numFmtId="0" fontId="51" fillId="0" borderId="0"/>
    <xf numFmtId="0" fontId="12" fillId="0" borderId="0"/>
    <xf numFmtId="0" fontId="6" fillId="0" borderId="0"/>
    <xf numFmtId="0" fontId="6" fillId="0" borderId="0"/>
    <xf numFmtId="0" fontId="6" fillId="0" borderId="0"/>
    <xf numFmtId="0" fontId="6" fillId="0" borderId="0"/>
    <xf numFmtId="0" fontId="6" fillId="0" borderId="0"/>
    <xf numFmtId="0" fontId="12" fillId="0" borderId="0"/>
    <xf numFmtId="172" fontId="12" fillId="0" borderId="0"/>
    <xf numFmtId="172"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172" fontId="12" fillId="0" borderId="0"/>
    <xf numFmtId="172" fontId="12" fillId="0" borderId="0"/>
    <xf numFmtId="172" fontId="12" fillId="0" borderId="0"/>
    <xf numFmtId="172" fontId="12" fillId="0" borderId="0"/>
    <xf numFmtId="172" fontId="12" fillId="0" borderId="0"/>
    <xf numFmtId="172" fontId="12" fillId="0" borderId="0"/>
    <xf numFmtId="172" fontId="12" fillId="0" borderId="0"/>
    <xf numFmtId="0" fontId="6" fillId="0" borderId="0"/>
    <xf numFmtId="0" fontId="12"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6" fillId="0" borderId="0"/>
    <xf numFmtId="0" fontId="12" fillId="0" borderId="0"/>
    <xf numFmtId="0" fontId="12" fillId="0" borderId="0"/>
    <xf numFmtId="0" fontId="12" fillId="0" borderId="0"/>
    <xf numFmtId="0" fontId="12" fillId="0" borderId="0"/>
    <xf numFmtId="0" fontId="12" fillId="0" borderId="0"/>
    <xf numFmtId="0" fontId="6" fillId="0" borderId="0"/>
    <xf numFmtId="0" fontId="6" fillId="0" borderId="0"/>
    <xf numFmtId="0" fontId="6" fillId="0" borderId="0"/>
    <xf numFmtId="0" fontId="6" fillId="0" borderId="0"/>
    <xf numFmtId="0" fontId="12" fillId="0" borderId="0"/>
    <xf numFmtId="0" fontId="12" fillId="0" borderId="0"/>
    <xf numFmtId="0" fontId="12" fillId="0" borderId="0" applyBorder="0"/>
    <xf numFmtId="0" fontId="12" fillId="0" borderId="0"/>
    <xf numFmtId="0" fontId="12" fillId="0" borderId="0"/>
    <xf numFmtId="0" fontId="12" fillId="0" borderId="0" applyBorder="0"/>
    <xf numFmtId="0" fontId="12" fillId="0" borderId="0" applyBorder="0"/>
    <xf numFmtId="0" fontId="12" fillId="0" borderId="0" applyBorder="0"/>
    <xf numFmtId="0" fontId="12" fillId="0" borderId="0" applyBorder="0"/>
    <xf numFmtId="0" fontId="12" fillId="0" borderId="0" applyBorder="0"/>
    <xf numFmtId="0" fontId="12" fillId="0" borderId="0" applyBorder="0"/>
    <xf numFmtId="0" fontId="12" fillId="0" borderId="0" applyBorder="0"/>
    <xf numFmtId="0" fontId="12" fillId="0" borderId="0" applyBorder="0"/>
    <xf numFmtId="0" fontId="12" fillId="0" borderId="0" applyBorder="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171" fontId="12" fillId="0" borderId="0"/>
    <xf numFmtId="172" fontId="12" fillId="0" borderId="0"/>
    <xf numFmtId="0" fontId="12" fillId="0" borderId="0"/>
    <xf numFmtId="0" fontId="12" fillId="0" borderId="0"/>
    <xf numFmtId="0" fontId="73" fillId="0" borderId="0"/>
    <xf numFmtId="172" fontId="12" fillId="0" borderId="0"/>
    <xf numFmtId="172" fontId="12" fillId="0" borderId="0"/>
    <xf numFmtId="0" fontId="12" fillId="0" borderId="0"/>
    <xf numFmtId="4" fontId="12" fillId="0" borderId="0">
      <alignment horizontal="justify" vertical="justify"/>
    </xf>
    <xf numFmtId="4" fontId="12" fillId="0" borderId="0">
      <alignment horizontal="justify" vertical="justify"/>
    </xf>
    <xf numFmtId="0" fontId="58" fillId="0" borderId="0"/>
    <xf numFmtId="0" fontId="12" fillId="0" borderId="0"/>
    <xf numFmtId="0" fontId="12" fillId="0" borderId="0"/>
    <xf numFmtId="0" fontId="55" fillId="0" borderId="0"/>
    <xf numFmtId="0" fontId="59" fillId="0" borderId="0"/>
    <xf numFmtId="0" fontId="50" fillId="0" borderId="0"/>
    <xf numFmtId="0" fontId="12" fillId="0" borderId="0"/>
    <xf numFmtId="0" fontId="12" fillId="0" borderId="0"/>
    <xf numFmtId="172" fontId="12" fillId="0" borderId="0"/>
    <xf numFmtId="0" fontId="65" fillId="60" borderId="38" applyNumberFormat="0" applyFont="0" applyAlignment="0" applyProtection="0"/>
    <xf numFmtId="0" fontId="62" fillId="60" borderId="38" applyNumberFormat="0" applyFont="0" applyAlignment="0" applyProtection="0"/>
    <xf numFmtId="0" fontId="74" fillId="60" borderId="38" applyNumberFormat="0" applyFont="0" applyAlignment="0" applyProtection="0"/>
    <xf numFmtId="0" fontId="12" fillId="21" borderId="2"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0" fontId="12" fillId="21" borderId="2"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45" fillId="21" borderId="2" applyNumberFormat="0" applyFont="0" applyAlignment="0" applyProtection="0"/>
    <xf numFmtId="0" fontId="12" fillId="21" borderId="2"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0" fontId="12" fillId="21" borderId="2"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45" fillId="21" borderId="2" applyNumberFormat="0" applyFont="0" applyAlignment="0" applyProtection="0"/>
    <xf numFmtId="0" fontId="12" fillId="21" borderId="2" applyNumberFormat="0" applyFont="0" applyAlignment="0" applyProtection="0"/>
    <xf numFmtId="0" fontId="45" fillId="21" borderId="2"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0" fontId="45" fillId="21" borderId="2"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0" fontId="12" fillId="21" borderId="2" applyNumberFormat="0" applyFont="0" applyAlignment="0" applyProtection="0"/>
    <xf numFmtId="172" fontId="49" fillId="60" borderId="38"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0" fontId="12" fillId="21" borderId="2"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0" fontId="12" fillId="21" borderId="2"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0" fontId="12" fillId="21" borderId="2"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172" fontId="49" fillId="60" borderId="38" applyNumberFormat="0" applyFont="0" applyAlignment="0" applyProtection="0"/>
    <xf numFmtId="0" fontId="12" fillId="0" borderId="0"/>
    <xf numFmtId="0" fontId="12" fillId="0" borderId="0"/>
    <xf numFmtId="0" fontId="12" fillId="0" borderId="0"/>
    <xf numFmtId="0" fontId="12" fillId="0" borderId="0"/>
    <xf numFmtId="0" fontId="12" fillId="0" borderId="0"/>
    <xf numFmtId="165" fontId="52" fillId="0" borderId="0"/>
    <xf numFmtId="165" fontId="52" fillId="0" borderId="0"/>
    <xf numFmtId="165" fontId="52" fillId="0" borderId="0"/>
    <xf numFmtId="165" fontId="52" fillId="0" borderId="0"/>
    <xf numFmtId="0" fontId="12" fillId="0" borderId="0"/>
    <xf numFmtId="43" fontId="52" fillId="0" borderId="0"/>
    <xf numFmtId="43" fontId="52" fillId="0" borderId="0"/>
    <xf numFmtId="43" fontId="52" fillId="0" borderId="0"/>
    <xf numFmtId="43" fontId="52" fillId="0" borderId="0"/>
    <xf numFmtId="0" fontId="12" fillId="0" borderId="0"/>
    <xf numFmtId="43" fontId="52" fillId="0" borderId="0"/>
    <xf numFmtId="43" fontId="52" fillId="0" borderId="0"/>
    <xf numFmtId="43" fontId="5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5" fillId="0" borderId="0"/>
    <xf numFmtId="0" fontId="4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5" fillId="0" borderId="0"/>
    <xf numFmtId="0" fontId="12" fillId="0" borderId="0"/>
    <xf numFmtId="0" fontId="12" fillId="0" borderId="0"/>
    <xf numFmtId="0" fontId="12" fillId="0" borderId="0"/>
    <xf numFmtId="0" fontId="12" fillId="0" borderId="0"/>
    <xf numFmtId="0" fontId="12" fillId="0" borderId="0"/>
    <xf numFmtId="0" fontId="12" fillId="0" borderId="0"/>
    <xf numFmtId="0" fontId="45" fillId="0" borderId="0"/>
    <xf numFmtId="0" fontId="12" fillId="0" borderId="0"/>
    <xf numFmtId="0" fontId="12" fillId="0" borderId="0"/>
    <xf numFmtId="0" fontId="12" fillId="0" borderId="0"/>
    <xf numFmtId="0" fontId="12" fillId="0" borderId="0"/>
    <xf numFmtId="0" fontId="12" fillId="0" borderId="0"/>
    <xf numFmtId="43" fontId="5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43" fontId="52" fillId="0" borderId="0"/>
    <xf numFmtId="43" fontId="52" fillId="0" borderId="0"/>
    <xf numFmtId="43" fontId="52" fillId="0" borderId="0"/>
    <xf numFmtId="43" fontId="52" fillId="0" borderId="0"/>
    <xf numFmtId="43" fontId="52" fillId="0" borderId="0"/>
    <xf numFmtId="0" fontId="12" fillId="0" borderId="0"/>
    <xf numFmtId="0" fontId="12" fillId="0" borderId="0"/>
    <xf numFmtId="0" fontId="4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5" fillId="0" borderId="0"/>
    <xf numFmtId="0" fontId="12" fillId="0" borderId="0"/>
    <xf numFmtId="0" fontId="12" fillId="0" borderId="0"/>
    <xf numFmtId="0" fontId="12" fillId="0" borderId="0"/>
    <xf numFmtId="0" fontId="12" fillId="0" borderId="0"/>
    <xf numFmtId="0" fontId="12" fillId="0" borderId="0"/>
    <xf numFmtId="0" fontId="12" fillId="0" borderId="0"/>
    <xf numFmtId="0" fontId="45" fillId="0" borderId="0"/>
    <xf numFmtId="0" fontId="12" fillId="0" borderId="0"/>
    <xf numFmtId="0" fontId="12" fillId="0" borderId="0"/>
    <xf numFmtId="0" fontId="4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5" fillId="0" borderId="0"/>
    <xf numFmtId="43" fontId="5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43" fontId="52" fillId="0" borderId="0"/>
    <xf numFmtId="43" fontId="52" fillId="0" borderId="0"/>
    <xf numFmtId="43" fontId="52" fillId="0" borderId="0"/>
    <xf numFmtId="43" fontId="52" fillId="0" borderId="0"/>
    <xf numFmtId="0" fontId="12" fillId="0" borderId="0"/>
    <xf numFmtId="43" fontId="52" fillId="0" borderId="0"/>
    <xf numFmtId="43" fontId="5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43" fontId="52" fillId="0" borderId="0"/>
    <xf numFmtId="43" fontId="52" fillId="0" borderId="0"/>
    <xf numFmtId="43" fontId="52" fillId="0" borderId="0"/>
    <xf numFmtId="43" fontId="52" fillId="0" borderId="0"/>
    <xf numFmtId="43" fontId="52" fillId="0" borderId="0"/>
    <xf numFmtId="43" fontId="52" fillId="0" borderId="0"/>
    <xf numFmtId="43" fontId="52" fillId="0" borderId="0"/>
    <xf numFmtId="0" fontId="12" fillId="0" borderId="0"/>
    <xf numFmtId="0" fontId="12" fillId="0" borderId="0"/>
    <xf numFmtId="0" fontId="4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5" fillId="0" borderId="0"/>
    <xf numFmtId="0" fontId="12" fillId="0" borderId="0"/>
    <xf numFmtId="0" fontId="12" fillId="0" borderId="0"/>
    <xf numFmtId="0" fontId="12" fillId="0" borderId="0"/>
    <xf numFmtId="0" fontId="12" fillId="0" borderId="0"/>
    <xf numFmtId="0" fontId="12" fillId="0" borderId="0"/>
    <xf numFmtId="0" fontId="12" fillId="0" borderId="0"/>
    <xf numFmtId="0" fontId="45" fillId="0" borderId="0"/>
    <xf numFmtId="165" fontId="5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165" fontId="52" fillId="0" borderId="0"/>
    <xf numFmtId="165" fontId="52" fillId="0" borderId="0"/>
    <xf numFmtId="165" fontId="52" fillId="0" borderId="0"/>
    <xf numFmtId="165" fontId="5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5" fillId="0" borderId="0"/>
    <xf numFmtId="0" fontId="4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5" fillId="0" borderId="0"/>
    <xf numFmtId="0" fontId="12" fillId="0" borderId="0"/>
    <xf numFmtId="0" fontId="12" fillId="0" borderId="0"/>
    <xf numFmtId="0" fontId="12" fillId="0" borderId="0"/>
    <xf numFmtId="0" fontId="12" fillId="0" borderId="0"/>
    <xf numFmtId="0" fontId="12" fillId="0" borderId="0"/>
    <xf numFmtId="0" fontId="12" fillId="0" borderId="0"/>
    <xf numFmtId="0" fontId="45" fillId="0" borderId="0"/>
    <xf numFmtId="0" fontId="12" fillId="0" borderId="0"/>
    <xf numFmtId="0" fontId="12" fillId="0" borderId="0"/>
    <xf numFmtId="0" fontId="12" fillId="0" borderId="0"/>
    <xf numFmtId="0" fontId="12" fillId="0" borderId="0"/>
    <xf numFmtId="0" fontId="12" fillId="0" borderId="0"/>
    <xf numFmtId="0" fontId="102" fillId="0" borderId="0"/>
    <xf numFmtId="0" fontId="12"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172" fontId="103" fillId="53" borderId="39" applyNumberFormat="0" applyAlignment="0" applyProtection="0"/>
    <xf numFmtId="0" fontId="104" fillId="53" borderId="39" applyNumberFormat="0" applyAlignment="0" applyProtection="0"/>
    <xf numFmtId="9" fontId="12" fillId="0" borderId="0" applyFont="0" applyFill="0" applyBorder="0" applyAlignment="0" applyProtection="0"/>
    <xf numFmtId="9" fontId="65" fillId="0" borderId="0" applyFont="0" applyFill="0" applyBorder="0" applyAlignment="0" applyProtection="0"/>
    <xf numFmtId="9" fontId="62" fillId="0" borderId="0" applyFont="0" applyFill="0" applyBorder="0" applyAlignment="0" applyProtection="0"/>
    <xf numFmtId="9" fontId="74" fillId="0" borderId="0" applyFont="0" applyFill="0" applyBorder="0" applyAlignment="0" applyProtection="0"/>
    <xf numFmtId="0" fontId="39" fillId="0" borderId="9" applyNumberFormat="0" applyFill="0" applyAlignment="0" applyProtection="0"/>
    <xf numFmtId="0" fontId="40" fillId="22" borderId="3" applyNumberFormat="0" applyAlignment="0" applyProtection="0"/>
    <xf numFmtId="4" fontId="60" fillId="24" borderId="0" applyNumberFormat="0" applyProtection="0">
      <alignment horizontal="left" vertical="center" indent="1"/>
    </xf>
    <xf numFmtId="172" fontId="12" fillId="25" borderId="8" applyNumberFormat="0" applyProtection="0">
      <alignment horizontal="left" vertical="center" indent="1"/>
    </xf>
    <xf numFmtId="0" fontId="21" fillId="0" borderId="0"/>
    <xf numFmtId="0" fontId="48" fillId="0" borderId="0"/>
    <xf numFmtId="0" fontId="4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1" fillId="0" borderId="0"/>
    <xf numFmtId="0" fontId="48" fillId="0" borderId="0"/>
    <xf numFmtId="0" fontId="4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66" fillId="0" borderId="0">
      <alignment vertical="top" wrapText="1"/>
    </xf>
    <xf numFmtId="0" fontId="61" fillId="0" borderId="0">
      <alignment vertical="top" wrapText="1"/>
    </xf>
    <xf numFmtId="0" fontId="105" fillId="0" borderId="0">
      <alignment vertical="top" wrapText="1"/>
    </xf>
    <xf numFmtId="0" fontId="41" fillId="0" borderId="0" applyNumberFormat="0" applyFill="0" applyBorder="0" applyAlignment="0" applyProtection="0"/>
    <xf numFmtId="0" fontId="42" fillId="0" borderId="0" applyNumberFormat="0" applyFill="0" applyBorder="0" applyAlignment="0" applyProtection="0"/>
    <xf numFmtId="172" fontId="106" fillId="0" borderId="0" applyNumberFormat="0" applyFill="0" applyBorder="0" applyAlignment="0" applyProtection="0"/>
    <xf numFmtId="172" fontId="107" fillId="0" borderId="0" applyNumberFormat="0" applyFill="0" applyBorder="0" applyAlignment="0" applyProtection="0"/>
    <xf numFmtId="0" fontId="43" fillId="0" borderId="10" applyNumberFormat="0" applyFill="0" applyAlignment="0" applyProtection="0"/>
    <xf numFmtId="172" fontId="108" fillId="0" borderId="40" applyNumberFormat="0" applyFill="0" applyAlignment="0" applyProtection="0"/>
    <xf numFmtId="0" fontId="109" fillId="0" borderId="40" applyNumberFormat="0" applyFill="0" applyAlignment="0" applyProtection="0"/>
    <xf numFmtId="0" fontId="43" fillId="0" borderId="10" applyNumberFormat="0" applyFill="0" applyAlignment="0" applyProtection="0"/>
    <xf numFmtId="0" fontId="44" fillId="7" borderId="1" applyNumberFormat="0" applyAlignment="0" applyProtection="0"/>
    <xf numFmtId="168" fontId="12" fillId="0" borderId="0" applyFont="0" applyFill="0" applyBorder="0" applyAlignment="0" applyProtection="0"/>
    <xf numFmtId="172" fontId="110" fillId="0" borderId="0" applyNumberFormat="0" applyFill="0" applyBorder="0" applyAlignment="0" applyProtection="0"/>
    <xf numFmtId="0" fontId="111" fillId="0" borderId="0" applyNumberFormat="0" applyFill="0" applyBorder="0" applyAlignment="0" applyProtection="0"/>
    <xf numFmtId="170" fontId="12" fillId="0" borderId="0" applyFill="0" applyBorder="0" applyAlignment="0" applyProtection="0"/>
    <xf numFmtId="170" fontId="12" fillId="0" borderId="0" applyFill="0" applyBorder="0" applyAlignment="0" applyProtection="0"/>
  </cellStyleXfs>
  <cellXfs count="297">
    <xf numFmtId="0" fontId="0" fillId="0" borderId="0" xfId="0"/>
    <xf numFmtId="0" fontId="13" fillId="0" borderId="0" xfId="0" applyFont="1" applyBorder="1" applyAlignment="1" applyProtection="1">
      <alignment horizontal="center"/>
      <protection hidden="1"/>
    </xf>
    <xf numFmtId="0" fontId="18" fillId="0" borderId="0" xfId="0" applyFont="1" applyBorder="1" applyAlignment="1" applyProtection="1">
      <alignment horizontal="center"/>
      <protection hidden="1"/>
    </xf>
    <xf numFmtId="0" fontId="4" fillId="0" borderId="0" xfId="0" applyFont="1" applyBorder="1" applyProtection="1">
      <protection hidden="1"/>
    </xf>
    <xf numFmtId="49" fontId="3" fillId="0" borderId="11" xfId="0" applyNumberFormat="1" applyFont="1" applyFill="1" applyBorder="1" applyAlignment="1" applyProtection="1">
      <alignment horizontal="center" vertical="center" wrapText="1"/>
      <protection hidden="1"/>
    </xf>
    <xf numFmtId="0" fontId="3" fillId="0" borderId="11" xfId="0" applyNumberFormat="1" applyFont="1" applyFill="1" applyBorder="1" applyAlignment="1" applyProtection="1">
      <alignment horizontal="center" wrapText="1"/>
      <protection hidden="1"/>
    </xf>
    <xf numFmtId="3" fontId="3" fillId="0" borderId="11" xfId="0" applyNumberFormat="1" applyFont="1" applyFill="1" applyBorder="1" applyAlignment="1" applyProtection="1">
      <alignment horizontal="center" vertical="center" wrapText="1"/>
      <protection hidden="1"/>
    </xf>
    <xf numFmtId="0" fontId="4" fillId="0" borderId="0" xfId="0" applyFont="1" applyBorder="1" applyAlignment="1" applyProtection="1">
      <alignment horizontal="center" vertical="center"/>
      <protection hidden="1"/>
    </xf>
    <xf numFmtId="0" fontId="3" fillId="0" borderId="0" xfId="0" applyNumberFormat="1" applyFont="1" applyFill="1" applyBorder="1" applyAlignment="1" applyProtection="1">
      <alignment horizontal="center" vertical="center" wrapText="1"/>
      <protection hidden="1"/>
    </xf>
    <xf numFmtId="49" fontId="3" fillId="0" borderId="0" xfId="0" applyNumberFormat="1" applyFont="1" applyFill="1" applyBorder="1" applyAlignment="1" applyProtection="1">
      <alignment horizontal="center" vertical="center" wrapText="1"/>
      <protection hidden="1"/>
    </xf>
    <xf numFmtId="0" fontId="3" fillId="0" borderId="0" xfId="0" applyNumberFormat="1" applyFont="1" applyFill="1" applyBorder="1" applyAlignment="1" applyProtection="1">
      <alignment horizontal="center" wrapText="1"/>
      <protection hidden="1"/>
    </xf>
    <xf numFmtId="3" fontId="3" fillId="0" borderId="0" xfId="0" applyNumberFormat="1" applyFont="1" applyFill="1" applyBorder="1" applyAlignment="1" applyProtection="1">
      <alignment horizontal="center" vertical="center" wrapText="1"/>
      <protection hidden="1"/>
    </xf>
    <xf numFmtId="4" fontId="3" fillId="0" borderId="0" xfId="0" applyNumberFormat="1" applyFont="1" applyFill="1" applyBorder="1" applyAlignment="1" applyProtection="1">
      <alignment horizontal="center" vertical="center" wrapText="1"/>
      <protection hidden="1"/>
    </xf>
    <xf numFmtId="0" fontId="10" fillId="0" borderId="0" xfId="0" applyNumberFormat="1" applyFont="1" applyFill="1" applyBorder="1" applyAlignment="1" applyProtection="1">
      <alignment horizontal="right" vertical="top"/>
      <protection hidden="1"/>
    </xf>
    <xf numFmtId="49" fontId="6" fillId="0" borderId="0" xfId="0" applyNumberFormat="1" applyFont="1" applyFill="1" applyBorder="1" applyAlignment="1" applyProtection="1">
      <alignment horizontal="left" vertical="top"/>
      <protection hidden="1"/>
    </xf>
    <xf numFmtId="49" fontId="6" fillId="0" borderId="0" xfId="0" applyNumberFormat="1" applyFont="1" applyFill="1" applyBorder="1" applyAlignment="1" applyProtection="1">
      <alignment horizontal="center" vertical="center"/>
      <protection hidden="1"/>
    </xf>
    <xf numFmtId="0" fontId="11" fillId="0" borderId="0" xfId="0" applyFont="1" applyFill="1" applyBorder="1" applyProtection="1">
      <protection hidden="1"/>
    </xf>
    <xf numFmtId="0" fontId="6" fillId="0" borderId="0" xfId="0" applyFont="1" applyFill="1" applyBorder="1" applyAlignment="1" applyProtection="1">
      <alignment horizontal="center" wrapText="1"/>
      <protection hidden="1"/>
    </xf>
    <xf numFmtId="3" fontId="6" fillId="0" borderId="0" xfId="0" applyNumberFormat="1" applyFont="1" applyFill="1" applyBorder="1" applyAlignment="1" applyProtection="1">
      <alignment horizontal="right" wrapText="1"/>
      <protection hidden="1"/>
    </xf>
    <xf numFmtId="4" fontId="6" fillId="0" borderId="0" xfId="0" applyNumberFormat="1" applyFont="1" applyFill="1" applyBorder="1" applyAlignment="1" applyProtection="1">
      <alignment horizontal="right"/>
      <protection hidden="1"/>
    </xf>
    <xf numFmtId="0" fontId="4" fillId="0" borderId="0" xfId="0" applyFont="1" applyFill="1" applyBorder="1" applyAlignment="1" applyProtection="1">
      <alignment horizontal="center" vertical="center"/>
      <protection hidden="1"/>
    </xf>
    <xf numFmtId="0" fontId="5" fillId="0" borderId="0" xfId="0" applyNumberFormat="1" applyFont="1" applyFill="1" applyBorder="1" applyAlignment="1" applyProtection="1">
      <alignment horizontal="justify" vertical="top"/>
      <protection hidden="1"/>
    </xf>
    <xf numFmtId="49" fontId="7" fillId="0" borderId="0" xfId="0" applyNumberFormat="1" applyFont="1" applyFill="1" applyBorder="1" applyAlignment="1" applyProtection="1">
      <alignment horizontal="left" vertical="top"/>
      <protection hidden="1"/>
    </xf>
    <xf numFmtId="49" fontId="7" fillId="0" borderId="0" xfId="0" applyNumberFormat="1" applyFont="1" applyFill="1" applyBorder="1" applyAlignment="1" applyProtection="1">
      <alignment horizontal="center" vertical="center"/>
      <protection hidden="1"/>
    </xf>
    <xf numFmtId="0" fontId="7" fillId="0" borderId="0" xfId="0" applyFont="1" applyFill="1" applyBorder="1" applyAlignment="1" applyProtection="1">
      <alignment horizontal="justify" vertical="top" wrapText="1"/>
      <protection hidden="1"/>
    </xf>
    <xf numFmtId="0" fontId="9" fillId="0" borderId="0" xfId="0" applyFont="1" applyFill="1" applyBorder="1" applyAlignment="1" applyProtection="1">
      <alignment horizontal="justify" vertical="top" wrapText="1"/>
      <protection hidden="1"/>
    </xf>
    <xf numFmtId="0" fontId="9" fillId="0" borderId="0" xfId="0" applyNumberFormat="1" applyFont="1" applyFill="1" applyBorder="1" applyAlignment="1" applyProtection="1">
      <alignment horizontal="right" vertical="top"/>
      <protection hidden="1"/>
    </xf>
    <xf numFmtId="0" fontId="9" fillId="0" borderId="0" xfId="0" applyNumberFormat="1" applyFont="1" applyFill="1" applyBorder="1" applyAlignment="1" applyProtection="1">
      <alignment horizontal="left" vertical="top"/>
      <protection hidden="1"/>
    </xf>
    <xf numFmtId="0" fontId="9" fillId="0" borderId="0" xfId="0" applyNumberFormat="1" applyFont="1" applyFill="1" applyBorder="1" applyAlignment="1" applyProtection="1">
      <alignment horizontal="center" vertical="center"/>
      <protection hidden="1"/>
    </xf>
    <xf numFmtId="0" fontId="4" fillId="0" borderId="0" xfId="0" applyFont="1" applyFill="1" applyBorder="1" applyAlignment="1" applyProtection="1">
      <alignment horizontal="center"/>
      <protection hidden="1"/>
    </xf>
    <xf numFmtId="0" fontId="15" fillId="0" borderId="0" xfId="0" applyNumberFormat="1" applyFont="1" applyFill="1" applyBorder="1" applyAlignment="1" applyProtection="1">
      <alignment horizontal="justify" vertical="top"/>
      <protection hidden="1"/>
    </xf>
    <xf numFmtId="0" fontId="16" fillId="0" borderId="0" xfId="0" applyFont="1" applyFill="1" applyBorder="1" applyAlignment="1" applyProtection="1">
      <alignment horizontal="left"/>
      <protection hidden="1"/>
    </xf>
    <xf numFmtId="0" fontId="16" fillId="0" borderId="0" xfId="0" applyFont="1" applyFill="1" applyBorder="1" applyAlignment="1" applyProtection="1">
      <alignment horizontal="center" vertical="center"/>
      <protection hidden="1"/>
    </xf>
    <xf numFmtId="0" fontId="12" fillId="0" borderId="0" xfId="0" applyFont="1" applyFill="1" applyBorder="1" applyAlignment="1" applyProtection="1">
      <alignment horizontal="center" wrapText="1"/>
      <protection hidden="1"/>
    </xf>
    <xf numFmtId="3" fontId="12" fillId="0" borderId="0" xfId="0" applyNumberFormat="1" applyFont="1" applyFill="1" applyBorder="1" applyAlignment="1" applyProtection="1">
      <alignment horizontal="right" wrapText="1"/>
      <protection hidden="1"/>
    </xf>
    <xf numFmtId="49" fontId="12" fillId="0" borderId="0" xfId="0" applyNumberFormat="1" applyFont="1" applyFill="1" applyBorder="1" applyAlignment="1" applyProtection="1">
      <alignment horizontal="justify" vertical="justify" wrapText="1"/>
      <protection hidden="1"/>
    </xf>
    <xf numFmtId="0" fontId="4" fillId="0" borderId="0" xfId="0" applyNumberFormat="1" applyFont="1" applyBorder="1" applyProtection="1">
      <protection hidden="1"/>
    </xf>
    <xf numFmtId="49" fontId="3" fillId="0" borderId="0" xfId="0" applyNumberFormat="1" applyFont="1" applyBorder="1" applyAlignment="1" applyProtection="1">
      <alignment horizontal="left"/>
      <protection hidden="1"/>
    </xf>
    <xf numFmtId="49" fontId="3" fillId="0" borderId="0" xfId="0" applyNumberFormat="1" applyFont="1" applyBorder="1" applyAlignment="1" applyProtection="1">
      <alignment horizontal="center" vertical="center"/>
      <protection hidden="1"/>
    </xf>
    <xf numFmtId="3" fontId="5" fillId="0" borderId="0" xfId="0" applyNumberFormat="1" applyFont="1" applyFill="1" applyBorder="1" applyAlignment="1" applyProtection="1">
      <alignment horizontal="right"/>
      <protection hidden="1"/>
    </xf>
    <xf numFmtId="4" fontId="5" fillId="0" borderId="0" xfId="0" applyNumberFormat="1" applyFont="1" applyFill="1" applyBorder="1" applyAlignment="1" applyProtection="1">
      <alignment horizontal="right"/>
      <protection hidden="1"/>
    </xf>
    <xf numFmtId="0" fontId="4" fillId="26" borderId="0" xfId="0" applyFont="1" applyFill="1" applyBorder="1" applyProtection="1">
      <protection hidden="1"/>
    </xf>
    <xf numFmtId="0" fontId="4" fillId="26" borderId="0" xfId="0" applyFont="1" applyFill="1" applyBorder="1" applyAlignment="1" applyProtection="1">
      <alignment horizontal="center" vertical="center"/>
      <protection hidden="1"/>
    </xf>
    <xf numFmtId="4" fontId="6" fillId="0" borderId="0" xfId="0" applyNumberFormat="1" applyFont="1" applyFill="1" applyBorder="1" applyAlignment="1" applyProtection="1">
      <alignment horizontal="right" vertical="top"/>
      <protection hidden="1"/>
    </xf>
    <xf numFmtId="49" fontId="12" fillId="0" borderId="0" xfId="0" applyNumberFormat="1" applyFont="1" applyFill="1" applyBorder="1" applyAlignment="1" applyProtection="1">
      <alignment horizontal="left" vertical="top"/>
      <protection hidden="1"/>
    </xf>
    <xf numFmtId="49" fontId="12" fillId="0" borderId="0" xfId="0" applyNumberFormat="1" applyFont="1" applyFill="1" applyBorder="1" applyAlignment="1" applyProtection="1">
      <alignment horizontal="center" vertical="center"/>
      <protection hidden="1"/>
    </xf>
    <xf numFmtId="0" fontId="12" fillId="0" borderId="0" xfId="0" applyFont="1" applyFill="1" applyBorder="1" applyAlignment="1" applyProtection="1">
      <alignment horizontal="justify" vertical="top" wrapText="1"/>
      <protection hidden="1"/>
    </xf>
    <xf numFmtId="0" fontId="8" fillId="0" borderId="0" xfId="0" applyNumberFormat="1" applyFont="1" applyFill="1" applyBorder="1" applyAlignment="1" applyProtection="1">
      <alignment horizontal="left" vertical="top"/>
      <protection hidden="1"/>
    </xf>
    <xf numFmtId="0" fontId="8" fillId="0" borderId="0" xfId="0" applyNumberFormat="1" applyFont="1" applyFill="1" applyBorder="1" applyAlignment="1" applyProtection="1">
      <alignment horizontal="center" vertical="center"/>
      <protection hidden="1"/>
    </xf>
    <xf numFmtId="0" fontId="1" fillId="0" borderId="0" xfId="0" applyFont="1" applyFill="1" applyBorder="1" applyProtection="1">
      <protection hidden="1"/>
    </xf>
    <xf numFmtId="0" fontId="1" fillId="0" borderId="0" xfId="0" applyFont="1" applyFill="1" applyBorder="1" applyAlignment="1" applyProtection="1">
      <alignment horizontal="center"/>
      <protection hidden="1"/>
    </xf>
    <xf numFmtId="3" fontId="6" fillId="0" borderId="0" xfId="0" applyNumberFormat="1" applyFont="1" applyFill="1" applyBorder="1" applyAlignment="1" applyProtection="1">
      <alignment horizontal="right"/>
      <protection hidden="1"/>
    </xf>
    <xf numFmtId="0" fontId="4" fillId="0" borderId="0" xfId="0" applyFont="1" applyFill="1" applyBorder="1" applyProtection="1">
      <protection hidden="1"/>
    </xf>
    <xf numFmtId="0" fontId="4" fillId="0" borderId="0" xfId="0" applyNumberFormat="1" applyFont="1" applyFill="1" applyBorder="1" applyProtection="1">
      <protection hidden="1"/>
    </xf>
    <xf numFmtId="49" fontId="3" fillId="0" borderId="0" xfId="0" applyNumberFormat="1" applyFont="1" applyFill="1" applyBorder="1" applyAlignment="1" applyProtection="1">
      <alignment horizontal="left"/>
      <protection hidden="1"/>
    </xf>
    <xf numFmtId="49" fontId="3" fillId="0" borderId="0" xfId="0" applyNumberFormat="1" applyFont="1" applyFill="1" applyBorder="1" applyAlignment="1" applyProtection="1">
      <alignment horizontal="center" vertical="center"/>
      <protection hidden="1"/>
    </xf>
    <xf numFmtId="0" fontId="4" fillId="26" borderId="0" xfId="0" applyNumberFormat="1" applyFont="1" applyFill="1" applyBorder="1" applyProtection="1">
      <protection hidden="1"/>
    </xf>
    <xf numFmtId="49" fontId="3" fillId="26" borderId="0" xfId="0" applyNumberFormat="1" applyFont="1" applyFill="1" applyBorder="1" applyAlignment="1" applyProtection="1">
      <alignment horizontal="left"/>
      <protection hidden="1"/>
    </xf>
    <xf numFmtId="49" fontId="3" fillId="26" borderId="0" xfId="0" applyNumberFormat="1" applyFont="1" applyFill="1" applyBorder="1" applyAlignment="1" applyProtection="1">
      <alignment horizontal="center" vertical="center"/>
      <protection hidden="1"/>
    </xf>
    <xf numFmtId="0" fontId="4" fillId="26" borderId="0" xfId="0" applyFont="1" applyFill="1" applyBorder="1" applyAlignment="1" applyProtection="1">
      <alignment horizontal="center"/>
      <protection hidden="1"/>
    </xf>
    <xf numFmtId="3" fontId="5" fillId="26" borderId="0" xfId="0" applyNumberFormat="1" applyFont="1" applyFill="1" applyBorder="1" applyAlignment="1" applyProtection="1">
      <alignment horizontal="right"/>
      <protection hidden="1"/>
    </xf>
    <xf numFmtId="0" fontId="9" fillId="0" borderId="0" xfId="0" applyNumberFormat="1" applyFont="1" applyBorder="1" applyAlignment="1" applyProtection="1">
      <alignment horizontal="left" vertical="top"/>
      <protection hidden="1"/>
    </xf>
    <xf numFmtId="0" fontId="0" fillId="0" borderId="0" xfId="0" applyBorder="1" applyProtection="1">
      <protection hidden="1"/>
    </xf>
    <xf numFmtId="0" fontId="11" fillId="0" borderId="0" xfId="0" applyFont="1" applyBorder="1" applyAlignment="1" applyProtection="1">
      <alignment horizontal="center"/>
      <protection hidden="1"/>
    </xf>
    <xf numFmtId="0" fontId="20" fillId="0" borderId="0" xfId="0" applyFont="1" applyBorder="1" applyAlignment="1" applyProtection="1">
      <alignment horizontal="center"/>
      <protection hidden="1"/>
    </xf>
    <xf numFmtId="0" fontId="0" fillId="0" borderId="12" xfId="0" applyBorder="1" applyProtection="1">
      <protection hidden="1"/>
    </xf>
    <xf numFmtId="0" fontId="0" fillId="0" borderId="13" xfId="0" applyBorder="1" applyProtection="1">
      <protection hidden="1"/>
    </xf>
    <xf numFmtId="0" fontId="0" fillId="0" borderId="14" xfId="0" applyBorder="1" applyProtection="1">
      <protection hidden="1"/>
    </xf>
    <xf numFmtId="0" fontId="0" fillId="0" borderId="0" xfId="0" applyProtection="1">
      <protection hidden="1"/>
    </xf>
    <xf numFmtId="0" fontId="0" fillId="0" borderId="15" xfId="0" applyBorder="1" applyProtection="1">
      <protection hidden="1"/>
    </xf>
    <xf numFmtId="49" fontId="0" fillId="0" borderId="0" xfId="0" applyNumberFormat="1" applyBorder="1" applyAlignment="1" applyProtection="1">
      <alignment horizontal="left" vertical="center"/>
      <protection hidden="1"/>
    </xf>
    <xf numFmtId="0" fontId="0" fillId="0" borderId="16" xfId="0" applyBorder="1" applyProtection="1">
      <protection hidden="1"/>
    </xf>
    <xf numFmtId="0" fontId="0" fillId="0" borderId="17" xfId="0" applyBorder="1" applyProtection="1">
      <protection hidden="1"/>
    </xf>
    <xf numFmtId="0" fontId="0" fillId="0" borderId="18" xfId="0" applyBorder="1" applyProtection="1">
      <protection hidden="1"/>
    </xf>
    <xf numFmtId="0" fontId="0" fillId="0" borderId="19" xfId="0" applyBorder="1" applyProtection="1">
      <protection hidden="1"/>
    </xf>
    <xf numFmtId="0" fontId="11" fillId="0" borderId="15" xfId="0" applyFont="1" applyBorder="1" applyProtection="1">
      <protection hidden="1"/>
    </xf>
    <xf numFmtId="0" fontId="11" fillId="0" borderId="16" xfId="0" applyFont="1" applyBorder="1" applyProtection="1">
      <protection hidden="1"/>
    </xf>
    <xf numFmtId="0" fontId="11" fillId="0" borderId="0" xfId="0" applyFont="1" applyProtection="1">
      <protection hidden="1"/>
    </xf>
    <xf numFmtId="0" fontId="19" fillId="0" borderId="15" xfId="0" applyFont="1" applyBorder="1" applyProtection="1">
      <protection hidden="1"/>
    </xf>
    <xf numFmtId="0" fontId="19" fillId="0" borderId="16" xfId="0" applyFont="1" applyBorder="1" applyProtection="1">
      <protection hidden="1"/>
    </xf>
    <xf numFmtId="0" fontId="19" fillId="0" borderId="0" xfId="0" applyFont="1" applyProtection="1">
      <protection hidden="1"/>
    </xf>
    <xf numFmtId="1" fontId="20" fillId="0" borderId="0" xfId="0" applyNumberFormat="1" applyFont="1" applyBorder="1" applyAlignment="1" applyProtection="1">
      <protection hidden="1"/>
    </xf>
    <xf numFmtId="0" fontId="20" fillId="0" borderId="0" xfId="0" applyFont="1" applyBorder="1" applyAlignment="1" applyProtection="1">
      <alignment horizontal="center" vertical="top"/>
      <protection hidden="1"/>
    </xf>
    <xf numFmtId="0" fontId="6" fillId="0" borderId="0" xfId="0" applyFont="1" applyFill="1" applyBorder="1" applyAlignment="1" applyProtection="1">
      <alignment horizontal="center" vertical="center"/>
      <protection hidden="1"/>
    </xf>
    <xf numFmtId="0" fontId="3" fillId="0" borderId="11" xfId="0" applyNumberFormat="1" applyFont="1" applyFill="1" applyBorder="1" applyAlignment="1" applyProtection="1">
      <alignment horizontal="center" vertical="center" wrapText="1"/>
      <protection hidden="1"/>
    </xf>
    <xf numFmtId="0" fontId="4" fillId="0" borderId="20" xfId="0" applyFont="1" applyBorder="1" applyAlignment="1" applyProtection="1">
      <alignment horizontal="center" vertical="center" wrapText="1"/>
      <protection hidden="1"/>
    </xf>
    <xf numFmtId="0" fontId="4" fillId="0" borderId="20" xfId="0" applyFont="1" applyFill="1" applyBorder="1" applyAlignment="1" applyProtection="1">
      <alignment horizontal="center" vertical="center" wrapText="1"/>
      <protection hidden="1"/>
    </xf>
    <xf numFmtId="49" fontId="12" fillId="0" borderId="0" xfId="0" applyNumberFormat="1" applyFont="1" applyBorder="1" applyAlignment="1" applyProtection="1">
      <alignment horizontal="left" vertical="center"/>
      <protection hidden="1"/>
    </xf>
    <xf numFmtId="0" fontId="15" fillId="0" borderId="21" xfId="0" applyFont="1" applyFill="1" applyBorder="1" applyAlignment="1" applyProtection="1">
      <alignment horizontal="center" vertical="center" wrapText="1"/>
      <protection hidden="1"/>
    </xf>
    <xf numFmtId="0" fontId="15" fillId="0" borderId="18" xfId="0" applyNumberFormat="1" applyFont="1" applyFill="1" applyBorder="1" applyAlignment="1" applyProtection="1">
      <alignment horizontal="justify" vertical="top"/>
      <protection hidden="1"/>
    </xf>
    <xf numFmtId="0" fontId="17" fillId="0" borderId="0" xfId="0" applyFont="1" applyBorder="1" applyAlignment="1" applyProtection="1">
      <alignment horizontal="center"/>
      <protection hidden="1"/>
    </xf>
    <xf numFmtId="49" fontId="0" fillId="0" borderId="0" xfId="0" applyNumberFormat="1" applyBorder="1" applyAlignment="1" applyProtection="1">
      <alignment vertical="center"/>
      <protection hidden="1"/>
    </xf>
    <xf numFmtId="49" fontId="0" fillId="0" borderId="16" xfId="0" applyNumberFormat="1" applyBorder="1" applyAlignment="1" applyProtection="1">
      <alignment vertical="center"/>
      <protection hidden="1"/>
    </xf>
    <xf numFmtId="49" fontId="12" fillId="0" borderId="0" xfId="0" applyNumberFormat="1" applyFont="1" applyBorder="1" applyAlignment="1" applyProtection="1">
      <alignment vertical="center"/>
      <protection hidden="1"/>
    </xf>
    <xf numFmtId="0" fontId="11" fillId="0" borderId="0" xfId="0" applyFont="1" applyBorder="1" applyAlignment="1" applyProtection="1">
      <protection hidden="1"/>
    </xf>
    <xf numFmtId="0" fontId="14" fillId="0" borderId="0" xfId="0" applyFont="1" applyBorder="1" applyAlignment="1" applyProtection="1">
      <protection hidden="1"/>
    </xf>
    <xf numFmtId="49" fontId="6" fillId="0" borderId="0" xfId="0" applyNumberFormat="1" applyFont="1" applyFill="1" applyBorder="1" applyAlignment="1" applyProtection="1">
      <alignment horizontal="left" vertical="center" wrapText="1"/>
      <protection hidden="1"/>
    </xf>
    <xf numFmtId="0" fontId="6" fillId="0" borderId="0" xfId="0" applyFont="1" applyFill="1" applyBorder="1" applyAlignment="1" applyProtection="1">
      <alignment horizontal="right" vertical="center"/>
      <protection hidden="1"/>
    </xf>
    <xf numFmtId="0" fontId="24" fillId="0" borderId="11" xfId="0" applyNumberFormat="1" applyFont="1" applyFill="1" applyBorder="1" applyAlignment="1" applyProtection="1">
      <alignment horizontal="center" vertical="center" wrapText="1"/>
      <protection hidden="1"/>
    </xf>
    <xf numFmtId="0" fontId="24" fillId="0" borderId="0" xfId="0" applyNumberFormat="1" applyFont="1" applyFill="1" applyBorder="1" applyAlignment="1" applyProtection="1">
      <alignment horizontal="center" vertical="center" wrapText="1"/>
      <protection hidden="1"/>
    </xf>
    <xf numFmtId="0" fontId="12" fillId="0" borderId="0" xfId="0" applyFont="1" applyFill="1" applyBorder="1" applyProtection="1">
      <protection hidden="1"/>
    </xf>
    <xf numFmtId="0" fontId="6" fillId="0" borderId="0" xfId="0" applyFont="1" applyFill="1" applyBorder="1" applyAlignment="1" applyProtection="1">
      <alignment horizontal="right" wrapText="1"/>
      <protection hidden="1"/>
    </xf>
    <xf numFmtId="0" fontId="17" fillId="0" borderId="0" xfId="0" applyFont="1" applyBorder="1" applyAlignment="1" applyProtection="1">
      <protection hidden="1"/>
    </xf>
    <xf numFmtId="0" fontId="3" fillId="0" borderId="0" xfId="0" applyNumberFormat="1" applyFont="1" applyFill="1" applyBorder="1" applyAlignment="1" applyProtection="1">
      <alignment horizontal="right" wrapText="1"/>
      <protection hidden="1"/>
    </xf>
    <xf numFmtId="0" fontId="22" fillId="0" borderId="0" xfId="740" applyFont="1" applyFill="1" applyBorder="1" applyAlignment="1" applyProtection="1">
      <alignment horizontal="justify" vertical="top" wrapText="1"/>
      <protection hidden="1"/>
    </xf>
    <xf numFmtId="49" fontId="68" fillId="0" borderId="0" xfId="944" applyNumberFormat="1" applyFont="1" applyFill="1" applyBorder="1" applyAlignment="1" applyProtection="1">
      <alignment horizontal="left" vertical="center" wrapText="1"/>
      <protection hidden="1"/>
    </xf>
    <xf numFmtId="49" fontId="68" fillId="0" borderId="0" xfId="0" applyNumberFormat="1" applyFont="1" applyFill="1" applyBorder="1" applyAlignment="1" applyProtection="1">
      <alignment horizontal="left" vertical="center" wrapText="1"/>
      <protection hidden="1"/>
    </xf>
    <xf numFmtId="49" fontId="68" fillId="0" borderId="0" xfId="0" applyNumberFormat="1" applyFont="1" applyFill="1" applyBorder="1" applyAlignment="1" applyProtection="1">
      <alignment horizontal="justify" vertical="justify" wrapText="1"/>
      <protection hidden="1"/>
    </xf>
    <xf numFmtId="49" fontId="68" fillId="0" borderId="0" xfId="0" applyNumberFormat="1" applyFont="1" applyFill="1" applyBorder="1" applyAlignment="1" applyProtection="1">
      <alignment horizontal="justify" vertical="top" wrapText="1"/>
      <protection hidden="1"/>
    </xf>
    <xf numFmtId="49" fontId="68" fillId="0" borderId="0" xfId="740" applyNumberFormat="1" applyFont="1" applyFill="1" applyBorder="1" applyAlignment="1" applyProtection="1">
      <alignment horizontal="left" vertical="center" wrapText="1"/>
      <protection hidden="1"/>
    </xf>
    <xf numFmtId="0" fontId="68" fillId="0" borderId="0" xfId="0" applyFont="1" applyFill="1" applyBorder="1" applyAlignment="1" applyProtection="1">
      <alignment horizontal="center" vertical="center"/>
      <protection hidden="1"/>
    </xf>
    <xf numFmtId="0" fontId="68" fillId="0" borderId="0" xfId="736" applyFont="1" applyBorder="1" applyAlignment="1">
      <alignment horizontal="justify" vertical="top" wrapText="1"/>
    </xf>
    <xf numFmtId="0" fontId="68" fillId="0" borderId="0" xfId="0" applyFont="1" applyFill="1" applyBorder="1" applyAlignment="1" applyProtection="1">
      <alignment horizontal="center" wrapText="1"/>
      <protection hidden="1"/>
    </xf>
    <xf numFmtId="3" fontId="68" fillId="0" borderId="0" xfId="0" applyNumberFormat="1" applyFont="1" applyFill="1" applyBorder="1" applyAlignment="1" applyProtection="1">
      <alignment horizontal="right" wrapText="1"/>
      <protection hidden="1"/>
    </xf>
    <xf numFmtId="0" fontId="68" fillId="0" borderId="0" xfId="736" applyFont="1" applyBorder="1" applyAlignment="1">
      <alignment horizontal="justify" wrapText="1"/>
    </xf>
    <xf numFmtId="0" fontId="68" fillId="0" borderId="0" xfId="736" quotePrefix="1" applyFont="1" applyBorder="1" applyAlignment="1">
      <alignment horizontal="justify" wrapText="1"/>
    </xf>
    <xf numFmtId="0" fontId="68" fillId="0" borderId="0" xfId="737" applyFont="1" applyBorder="1" applyAlignment="1">
      <alignment horizontal="justify" vertical="top" wrapText="1"/>
    </xf>
    <xf numFmtId="0" fontId="68" fillId="0" borderId="0" xfId="740" applyNumberFormat="1" applyFont="1" applyFill="1" applyBorder="1" applyAlignment="1" applyProtection="1">
      <alignment horizontal="left" vertical="center" wrapText="1"/>
      <protection hidden="1"/>
    </xf>
    <xf numFmtId="0" fontId="68" fillId="0" borderId="0" xfId="738" applyFont="1" applyBorder="1" applyAlignment="1">
      <alignment horizontal="justify" vertical="top" wrapText="1"/>
    </xf>
    <xf numFmtId="0" fontId="23" fillId="0" borderId="0" xfId="0" applyFont="1" applyFill="1" applyBorder="1" applyAlignment="1" applyProtection="1">
      <alignment horizontal="justify" vertical="top" wrapText="1"/>
      <protection hidden="1"/>
    </xf>
    <xf numFmtId="0" fontId="68" fillId="0" borderId="0" xfId="0" applyFont="1" applyFill="1" applyBorder="1" applyAlignment="1" applyProtection="1">
      <alignment horizontal="justify" vertical="top" wrapText="1"/>
      <protection hidden="1"/>
    </xf>
    <xf numFmtId="0" fontId="68" fillId="0" borderId="0" xfId="590" applyNumberFormat="1" applyFont="1" applyFill="1" applyBorder="1" applyAlignment="1">
      <alignment horizontal="justify" vertical="top" wrapText="1"/>
    </xf>
    <xf numFmtId="0" fontId="68" fillId="0" borderId="0" xfId="506" applyFont="1" applyFill="1" applyBorder="1" applyAlignment="1">
      <alignment vertical="top" wrapText="1"/>
    </xf>
    <xf numFmtId="0" fontId="68" fillId="0" borderId="0" xfId="739" applyFont="1" applyFill="1" applyBorder="1" applyAlignment="1">
      <alignment vertical="top" wrapText="1"/>
    </xf>
    <xf numFmtId="0" fontId="68" fillId="0" borderId="0" xfId="590" applyNumberFormat="1" applyFont="1" applyFill="1" applyAlignment="1">
      <alignment horizontal="justify" vertical="top" wrapText="1"/>
    </xf>
    <xf numFmtId="0" fontId="69" fillId="0" borderId="0" xfId="948" applyFont="1" applyFill="1" applyBorder="1" applyAlignment="1" applyProtection="1">
      <alignment horizontal="justify" vertical="top" wrapText="1"/>
      <protection hidden="1"/>
    </xf>
    <xf numFmtId="0" fontId="69" fillId="0" borderId="0" xfId="590" applyFont="1" applyFill="1" applyBorder="1" applyAlignment="1">
      <alignment vertical="top" wrapText="1"/>
    </xf>
    <xf numFmtId="49" fontId="68" fillId="0" borderId="0" xfId="945" applyNumberFormat="1" applyFont="1" applyFill="1" applyBorder="1" applyAlignment="1" applyProtection="1">
      <alignment horizontal="left" vertical="center" wrapText="1"/>
      <protection hidden="1"/>
    </xf>
    <xf numFmtId="0" fontId="68" fillId="0" borderId="0" xfId="946" applyFont="1" applyFill="1" applyBorder="1" applyAlignment="1" applyProtection="1">
      <alignment horizontal="justify" vertical="justify" wrapText="1"/>
      <protection hidden="1"/>
    </xf>
    <xf numFmtId="0" fontId="68" fillId="0" borderId="0" xfId="947" applyFont="1" applyFill="1" applyBorder="1" applyAlignment="1" applyProtection="1">
      <alignment horizontal="justify" vertical="justify" wrapText="1"/>
      <protection hidden="1"/>
    </xf>
    <xf numFmtId="0" fontId="68" fillId="0" borderId="0" xfId="372" applyFont="1" applyAlignment="1">
      <alignment vertical="top" wrapText="1"/>
    </xf>
    <xf numFmtId="49" fontId="68" fillId="0" borderId="0" xfId="590" applyNumberFormat="1" applyFont="1" applyFill="1" applyBorder="1" applyAlignment="1">
      <alignment horizontal="left" vertical="top" wrapText="1"/>
    </xf>
    <xf numFmtId="0" fontId="68" fillId="0" borderId="0" xfId="374" applyFont="1" applyAlignment="1">
      <alignment horizontal="left" vertical="top" wrapText="1"/>
    </xf>
    <xf numFmtId="0" fontId="12" fillId="0" borderId="0" xfId="745" applyNumberFormat="1" applyFont="1" applyFill="1" applyBorder="1" applyAlignment="1" applyProtection="1">
      <alignment horizontal="justify" vertical="justify" wrapText="1"/>
      <protection hidden="1"/>
    </xf>
    <xf numFmtId="49" fontId="68" fillId="0" borderId="0" xfId="740" applyNumberFormat="1" applyFont="1" applyFill="1" applyBorder="1" applyAlignment="1" applyProtection="1">
      <alignment horizontal="justify" vertical="justify" wrapText="1"/>
      <protection hidden="1"/>
    </xf>
    <xf numFmtId="0" fontId="23" fillId="27" borderId="0" xfId="950" applyNumberFormat="1" applyFont="1" applyFill="1" applyBorder="1" applyAlignment="1" applyProtection="1">
      <alignment horizontal="center" vertical="center"/>
      <protection hidden="1"/>
    </xf>
    <xf numFmtId="0" fontId="68" fillId="0" borderId="0" xfId="950" applyFont="1" applyFill="1" applyBorder="1" applyAlignment="1" applyProtection="1">
      <alignment horizontal="center" vertical="center"/>
      <protection hidden="1"/>
    </xf>
    <xf numFmtId="0" fontId="68" fillId="0" borderId="0" xfId="950" applyNumberFormat="1" applyFont="1" applyFill="1" applyBorder="1" applyAlignment="1" applyProtection="1">
      <alignment horizontal="justify" vertical="top"/>
      <protection hidden="1"/>
    </xf>
    <xf numFmtId="0" fontId="70" fillId="0" borderId="0" xfId="950" applyFont="1" applyFill="1" applyBorder="1" applyAlignment="1" applyProtection="1">
      <alignment horizontal="left"/>
      <protection hidden="1"/>
    </xf>
    <xf numFmtId="0" fontId="70" fillId="0" borderId="0" xfId="950" applyFont="1" applyFill="1" applyBorder="1" applyAlignment="1" applyProtection="1">
      <alignment horizontal="center" vertical="center"/>
      <protection hidden="1"/>
    </xf>
    <xf numFmtId="0" fontId="68" fillId="0" borderId="0" xfId="950" applyFont="1" applyFill="1" applyBorder="1" applyAlignment="1" applyProtection="1">
      <alignment horizontal="justify" vertical="justify" wrapText="1"/>
      <protection hidden="1"/>
    </xf>
    <xf numFmtId="0" fontId="68" fillId="0" borderId="0" xfId="950" applyFont="1" applyFill="1" applyBorder="1" applyAlignment="1" applyProtection="1">
      <alignment horizontal="center" wrapText="1"/>
      <protection hidden="1"/>
    </xf>
    <xf numFmtId="3" fontId="68" fillId="0" borderId="0" xfId="950" applyNumberFormat="1" applyFont="1" applyFill="1" applyBorder="1" applyAlignment="1" applyProtection="1">
      <alignment horizontal="right" wrapText="1"/>
      <protection hidden="1"/>
    </xf>
    <xf numFmtId="0" fontId="71" fillId="0" borderId="0" xfId="950" applyFont="1" applyFill="1" applyBorder="1" applyAlignment="1" applyProtection="1">
      <alignment horizontal="justify" vertical="justify" wrapText="1"/>
      <protection hidden="1"/>
    </xf>
    <xf numFmtId="49" fontId="68" fillId="0" borderId="0" xfId="950" applyNumberFormat="1" applyFont="1" applyFill="1" applyBorder="1" applyAlignment="1" applyProtection="1">
      <alignment horizontal="justify" vertical="justify" wrapText="1"/>
      <protection hidden="1"/>
    </xf>
    <xf numFmtId="49" fontId="68" fillId="0" borderId="0" xfId="957" applyNumberFormat="1" applyFont="1" applyFill="1" applyBorder="1" applyAlignment="1" applyProtection="1">
      <alignment horizontal="justify" vertical="justify" wrapText="1"/>
      <protection hidden="1"/>
    </xf>
    <xf numFmtId="0" fontId="68" fillId="0" borderId="0" xfId="957" applyFont="1" applyAlignment="1" applyProtection="1">
      <alignment horizontal="center"/>
      <protection hidden="1"/>
    </xf>
    <xf numFmtId="0" fontId="68" fillId="0" borderId="0" xfId="957" applyFont="1" applyProtection="1">
      <protection hidden="1"/>
    </xf>
    <xf numFmtId="49" fontId="68" fillId="0" borderId="0" xfId="950" applyNumberFormat="1" applyFont="1" applyAlignment="1">
      <alignment horizontal="justify" wrapText="1"/>
    </xf>
    <xf numFmtId="0" fontId="68" fillId="0" borderId="0" xfId="950" applyFont="1" applyAlignment="1">
      <alignment horizontal="center" wrapText="1"/>
    </xf>
    <xf numFmtId="0" fontId="68" fillId="0" borderId="0" xfId="950" applyFont="1" applyAlignment="1">
      <alignment horizontal="right" wrapText="1"/>
    </xf>
    <xf numFmtId="49" fontId="68" fillId="0" borderId="0" xfId="950" applyNumberFormat="1" applyFont="1" applyAlignment="1">
      <alignment vertical="top" wrapText="1"/>
    </xf>
    <xf numFmtId="49" fontId="71" fillId="0" borderId="0" xfId="950" applyNumberFormat="1" applyFont="1" applyFill="1" applyBorder="1" applyAlignment="1" applyProtection="1">
      <alignment horizontal="justify" vertical="justify" wrapText="1"/>
      <protection hidden="1"/>
    </xf>
    <xf numFmtId="0" fontId="68" fillId="0" borderId="0" xfId="740" applyFont="1" applyAlignment="1" applyProtection="1">
      <alignment horizontal="center"/>
      <protection hidden="1"/>
    </xf>
    <xf numFmtId="0" fontId="68" fillId="0" borderId="0" xfId="740" applyFont="1" applyProtection="1">
      <protection hidden="1"/>
    </xf>
    <xf numFmtId="49" fontId="68" fillId="0" borderId="0" xfId="740" applyNumberFormat="1" applyFont="1" applyAlignment="1" applyProtection="1">
      <alignment vertical="top" wrapText="1"/>
      <protection hidden="1"/>
    </xf>
    <xf numFmtId="0" fontId="23" fillId="0" borderId="0" xfId="950" applyFont="1" applyFill="1" applyBorder="1" applyAlignment="1" applyProtection="1">
      <alignment horizontal="center" wrapText="1"/>
      <protection hidden="1"/>
    </xf>
    <xf numFmtId="3" fontId="23" fillId="0" borderId="0" xfId="950" applyNumberFormat="1" applyFont="1" applyFill="1" applyBorder="1" applyAlignment="1" applyProtection="1">
      <alignment horizontal="right" wrapText="1"/>
      <protection hidden="1"/>
    </xf>
    <xf numFmtId="0" fontId="23" fillId="0" borderId="0" xfId="0" applyNumberFormat="1" applyFont="1" applyFill="1" applyBorder="1" applyAlignment="1" applyProtection="1">
      <alignment horizontal="right" vertical="top"/>
      <protection hidden="1"/>
    </xf>
    <xf numFmtId="0" fontId="23" fillId="0" borderId="0" xfId="0" applyNumberFormat="1" applyFont="1" applyFill="1" applyBorder="1" applyAlignment="1" applyProtection="1">
      <alignment horizontal="left" vertical="top"/>
      <protection hidden="1"/>
    </xf>
    <xf numFmtId="0" fontId="23" fillId="0" borderId="0" xfId="0" applyFont="1" applyFill="1" applyBorder="1" applyAlignment="1" applyProtection="1">
      <alignment horizontal="center" vertical="center"/>
      <protection hidden="1"/>
    </xf>
    <xf numFmtId="0" fontId="68" fillId="0" borderId="0" xfId="0" applyNumberFormat="1" applyFont="1" applyFill="1" applyBorder="1" applyAlignment="1" applyProtection="1">
      <alignment horizontal="justify" vertical="top"/>
      <protection hidden="1"/>
    </xf>
    <xf numFmtId="49" fontId="23" fillId="0" borderId="0" xfId="0" applyNumberFormat="1" applyFont="1" applyFill="1" applyBorder="1" applyAlignment="1" applyProtection="1">
      <alignment horizontal="center" vertical="center"/>
      <protection hidden="1"/>
    </xf>
    <xf numFmtId="49" fontId="23" fillId="0" borderId="0" xfId="0" applyNumberFormat="1" applyFont="1" applyFill="1" applyBorder="1" applyAlignment="1" applyProtection="1">
      <alignment horizontal="left" vertical="top"/>
      <protection hidden="1"/>
    </xf>
    <xf numFmtId="49" fontId="23" fillId="0" borderId="0" xfId="950" applyNumberFormat="1" applyFont="1" applyFill="1" applyBorder="1" applyAlignment="1" applyProtection="1">
      <alignment horizontal="left" vertical="center"/>
      <protection hidden="1"/>
    </xf>
    <xf numFmtId="49" fontId="68" fillId="0" borderId="0" xfId="755" applyNumberFormat="1" applyFont="1" applyAlignment="1" applyProtection="1">
      <alignment vertical="top" wrapText="1"/>
      <protection hidden="1"/>
    </xf>
    <xf numFmtId="0" fontId="68" fillId="0" borderId="0" xfId="755" applyFont="1" applyAlignment="1" applyProtection="1">
      <alignment horizontal="center"/>
      <protection hidden="1"/>
    </xf>
    <xf numFmtId="0" fontId="68" fillId="0" borderId="0" xfId="755" applyFont="1" applyProtection="1">
      <protection hidden="1"/>
    </xf>
    <xf numFmtId="0" fontId="9" fillId="0" borderId="0" xfId="755" applyNumberFormat="1" applyFont="1" applyFill="1" applyBorder="1" applyAlignment="1" applyProtection="1">
      <alignment horizontal="right" vertical="top"/>
      <protection hidden="1"/>
    </xf>
    <xf numFmtId="0" fontId="23" fillId="0" borderId="0" xfId="755" applyNumberFormat="1" applyFont="1" applyFill="1" applyBorder="1" applyAlignment="1" applyProtection="1">
      <alignment horizontal="center" vertical="center"/>
      <protection hidden="1"/>
    </xf>
    <xf numFmtId="49" fontId="23" fillId="0" borderId="0" xfId="755" applyNumberFormat="1" applyFont="1" applyFill="1" applyBorder="1" applyAlignment="1" applyProtection="1">
      <alignment horizontal="left" vertical="center"/>
      <protection hidden="1"/>
    </xf>
    <xf numFmtId="0" fontId="68" fillId="0" borderId="0" xfId="755" applyFont="1" applyFill="1" applyBorder="1" applyAlignment="1" applyProtection="1">
      <alignment horizontal="center" vertical="center"/>
      <protection hidden="1"/>
    </xf>
    <xf numFmtId="0" fontId="4" fillId="0" borderId="0" xfId="755" applyNumberFormat="1" applyFont="1" applyFill="1" applyBorder="1" applyAlignment="1" applyProtection="1">
      <alignment horizontal="justify" vertical="top"/>
      <protection hidden="1"/>
    </xf>
    <xf numFmtId="0" fontId="16" fillId="0" borderId="0" xfId="755" applyFont="1" applyFill="1" applyBorder="1" applyAlignment="1" applyProtection="1">
      <alignment horizontal="left"/>
      <protection hidden="1"/>
    </xf>
    <xf numFmtId="0" fontId="70" fillId="0" borderId="0" xfId="755" applyFont="1" applyFill="1" applyBorder="1" applyAlignment="1" applyProtection="1">
      <alignment horizontal="center" vertical="center"/>
      <protection hidden="1"/>
    </xf>
    <xf numFmtId="0" fontId="68" fillId="0" borderId="0" xfId="755" applyFont="1" applyFill="1" applyBorder="1" applyAlignment="1" applyProtection="1">
      <alignment horizontal="justify" vertical="justify" wrapText="1"/>
      <protection hidden="1"/>
    </xf>
    <xf numFmtId="49" fontId="68" fillId="0" borderId="0" xfId="755" applyNumberFormat="1" applyFont="1" applyFill="1" applyBorder="1" applyAlignment="1" applyProtection="1">
      <alignment horizontal="justify" vertical="justify" wrapText="1"/>
      <protection hidden="1"/>
    </xf>
    <xf numFmtId="0" fontId="9" fillId="0" borderId="0" xfId="0" applyNumberFormat="1" applyFont="1" applyFill="1" applyBorder="1" applyAlignment="1" applyProtection="1">
      <alignment horizontal="justify" vertical="top"/>
      <protection hidden="1"/>
    </xf>
    <xf numFmtId="49" fontId="68" fillId="0" borderId="0" xfId="0" applyNumberFormat="1" applyFont="1" applyFill="1" applyBorder="1" applyAlignment="1" applyProtection="1">
      <alignment horizontal="justify" wrapText="1"/>
      <protection hidden="1"/>
    </xf>
    <xf numFmtId="49" fontId="68" fillId="0" borderId="0" xfId="755" applyNumberFormat="1" applyFont="1" applyProtection="1">
      <protection hidden="1"/>
    </xf>
    <xf numFmtId="0" fontId="68" fillId="0" borderId="0" xfId="755" applyFont="1" applyFill="1" applyBorder="1" applyAlignment="1" applyProtection="1">
      <alignment horizontal="center" wrapText="1"/>
      <protection hidden="1"/>
    </xf>
    <xf numFmtId="3" fontId="68" fillId="0" borderId="0" xfId="755" applyNumberFormat="1" applyFont="1" applyFill="1" applyBorder="1" applyAlignment="1" applyProtection="1">
      <alignment horizontal="right" wrapText="1"/>
      <protection hidden="1"/>
    </xf>
    <xf numFmtId="49" fontId="68" fillId="0" borderId="0" xfId="755" applyNumberFormat="1" applyFont="1" applyAlignment="1" applyProtection="1">
      <alignment wrapText="1"/>
      <protection hidden="1"/>
    </xf>
    <xf numFmtId="0" fontId="68" fillId="0" borderId="0" xfId="755" applyFont="1" applyFill="1" applyProtection="1">
      <protection hidden="1"/>
    </xf>
    <xf numFmtId="0" fontId="68" fillId="0" borderId="0" xfId="755" applyFont="1" applyFill="1" applyAlignment="1" applyProtection="1">
      <alignment horizontal="center"/>
      <protection hidden="1"/>
    </xf>
    <xf numFmtId="0" fontId="5" fillId="0" borderId="0" xfId="755" applyFont="1" applyFill="1" applyBorder="1" applyAlignment="1" applyProtection="1">
      <alignment horizontal="center" vertical="center"/>
      <protection hidden="1"/>
    </xf>
    <xf numFmtId="0" fontId="9" fillId="0" borderId="0" xfId="755" applyNumberFormat="1" applyFont="1" applyFill="1" applyBorder="1" applyAlignment="1" applyProtection="1">
      <alignment horizontal="left" vertical="top"/>
      <protection hidden="1"/>
    </xf>
    <xf numFmtId="0" fontId="68" fillId="0" borderId="0" xfId="755" applyFont="1" applyAlignment="1" applyProtection="1">
      <alignment horizontal="left" vertical="top" wrapText="1"/>
      <protection hidden="1"/>
    </xf>
    <xf numFmtId="0" fontId="23" fillId="0" borderId="0" xfId="755" applyFont="1" applyFill="1" applyBorder="1" applyAlignment="1" applyProtection="1">
      <alignment horizontal="justify" vertical="top" wrapText="1"/>
      <protection hidden="1"/>
    </xf>
    <xf numFmtId="0" fontId="68" fillId="0" borderId="0" xfId="755" applyFont="1" applyFill="1" applyBorder="1" applyAlignment="1" applyProtection="1">
      <alignment horizontal="justify" vertical="top" wrapText="1"/>
      <protection hidden="1"/>
    </xf>
    <xf numFmtId="0" fontId="23" fillId="0" borderId="0" xfId="755" applyFont="1" applyFill="1" applyBorder="1" applyAlignment="1" applyProtection="1">
      <alignment horizontal="center" wrapText="1"/>
      <protection hidden="1"/>
    </xf>
    <xf numFmtId="3" fontId="23" fillId="0" borderId="0" xfId="755" applyNumberFormat="1" applyFont="1" applyFill="1" applyBorder="1" applyAlignment="1" applyProtection="1">
      <alignment horizontal="right" wrapText="1"/>
      <protection hidden="1"/>
    </xf>
    <xf numFmtId="49" fontId="68" fillId="0" borderId="0" xfId="755" applyNumberFormat="1" applyFont="1" applyFill="1" applyProtection="1">
      <protection hidden="1"/>
    </xf>
    <xf numFmtId="0" fontId="23" fillId="0" borderId="0" xfId="755" applyNumberFormat="1" applyFont="1" applyFill="1" applyBorder="1" applyAlignment="1" applyProtection="1">
      <alignment horizontal="center" vertical="center" wrapText="1"/>
      <protection hidden="1"/>
    </xf>
    <xf numFmtId="0" fontId="5" fillId="0" borderId="0" xfId="0" applyFont="1" applyFill="1" applyBorder="1" applyAlignment="1" applyProtection="1">
      <alignment horizontal="center" vertical="center"/>
      <protection hidden="1"/>
    </xf>
    <xf numFmtId="49" fontId="23" fillId="0" borderId="0" xfId="0" applyNumberFormat="1" applyFont="1" applyFill="1" applyBorder="1" applyAlignment="1" applyProtection="1">
      <alignment horizontal="left" vertical="center"/>
      <protection hidden="1"/>
    </xf>
    <xf numFmtId="0" fontId="23" fillId="0" borderId="0" xfId="0" applyFont="1" applyFill="1" applyBorder="1" applyAlignment="1" applyProtection="1">
      <alignment horizontal="center" wrapText="1"/>
      <protection hidden="1"/>
    </xf>
    <xf numFmtId="0" fontId="23" fillId="0" borderId="0" xfId="0" applyNumberFormat="1" applyFont="1" applyFill="1" applyBorder="1" applyAlignment="1" applyProtection="1">
      <alignment horizontal="center" vertical="center"/>
      <protection hidden="1"/>
    </xf>
    <xf numFmtId="49" fontId="68" fillId="0" borderId="0" xfId="0" applyNumberFormat="1" applyFont="1" applyProtection="1">
      <protection hidden="1"/>
    </xf>
    <xf numFmtId="49" fontId="68" fillId="0" borderId="0" xfId="0" applyNumberFormat="1" applyFont="1" applyAlignment="1" applyProtection="1">
      <alignment wrapText="1"/>
      <protection hidden="1"/>
    </xf>
    <xf numFmtId="49" fontId="68" fillId="0" borderId="0" xfId="0" applyNumberFormat="1" applyFont="1" applyAlignment="1" applyProtection="1">
      <alignment horizontal="left" vertical="top" wrapText="1"/>
      <protection hidden="1"/>
    </xf>
    <xf numFmtId="0" fontId="68" fillId="0" borderId="0" xfId="0" applyFont="1" applyAlignment="1" applyProtection="1">
      <alignment horizontal="left" vertical="top" wrapText="1"/>
      <protection hidden="1"/>
    </xf>
    <xf numFmtId="3" fontId="23" fillId="0" borderId="0" xfId="0" applyNumberFormat="1" applyFont="1" applyFill="1" applyBorder="1" applyAlignment="1" applyProtection="1">
      <alignment horizontal="right" wrapText="1"/>
      <protection hidden="1"/>
    </xf>
    <xf numFmtId="0" fontId="68" fillId="0" borderId="0" xfId="0" applyNumberFormat="1" applyFont="1" applyBorder="1" applyProtection="1">
      <protection hidden="1"/>
    </xf>
    <xf numFmtId="49" fontId="23" fillId="0" borderId="0" xfId="0" applyNumberFormat="1" applyFont="1" applyBorder="1" applyAlignment="1" applyProtection="1">
      <alignment horizontal="left"/>
      <protection hidden="1"/>
    </xf>
    <xf numFmtId="0" fontId="5" fillId="26" borderId="0" xfId="0" applyFont="1" applyFill="1" applyBorder="1" applyAlignment="1" applyProtection="1">
      <alignment horizontal="center" vertical="center"/>
      <protection hidden="1"/>
    </xf>
    <xf numFmtId="0" fontId="70" fillId="0" borderId="0" xfId="0" applyFont="1" applyFill="1" applyBorder="1" applyAlignment="1" applyProtection="1">
      <alignment horizontal="center" vertical="center"/>
      <protection hidden="1"/>
    </xf>
    <xf numFmtId="49" fontId="68" fillId="0" borderId="0" xfId="0" applyNumberFormat="1" applyFont="1" applyFill="1" applyBorder="1" applyAlignment="1" applyProtection="1">
      <alignment horizontal="justify" vertical="center" wrapText="1"/>
      <protection hidden="1"/>
    </xf>
    <xf numFmtId="0" fontId="72" fillId="0" borderId="0" xfId="0" applyFont="1" applyFill="1" applyBorder="1" applyAlignment="1" applyProtection="1">
      <alignment horizontal="center" vertical="center"/>
      <protection hidden="1"/>
    </xf>
    <xf numFmtId="4" fontId="72" fillId="0" borderId="0" xfId="0" applyNumberFormat="1" applyFont="1" applyFill="1" applyBorder="1" applyAlignment="1" applyProtection="1">
      <alignment horizontal="right"/>
      <protection hidden="1"/>
    </xf>
    <xf numFmtId="0" fontId="72" fillId="26" borderId="0" xfId="0" applyFont="1" applyFill="1" applyBorder="1" applyAlignment="1" applyProtection="1">
      <alignment horizontal="center" vertical="center"/>
      <protection hidden="1"/>
    </xf>
    <xf numFmtId="49" fontId="72" fillId="0" borderId="0" xfId="0" applyNumberFormat="1" applyFont="1" applyFill="1" applyBorder="1" applyAlignment="1" applyProtection="1">
      <alignment horizontal="justify" vertical="center" wrapText="1"/>
      <protection hidden="1"/>
    </xf>
    <xf numFmtId="0" fontId="23" fillId="0" borderId="0" xfId="740" applyNumberFormat="1" applyFont="1" applyFill="1" applyBorder="1" applyAlignment="1" applyProtection="1">
      <alignment horizontal="right" vertical="top"/>
      <protection hidden="1"/>
    </xf>
    <xf numFmtId="0" fontId="23" fillId="0" borderId="0" xfId="740" applyNumberFormat="1" applyFont="1" applyFill="1" applyBorder="1" applyAlignment="1" applyProtection="1">
      <alignment horizontal="left" vertical="top"/>
      <protection hidden="1"/>
    </xf>
    <xf numFmtId="0" fontId="68" fillId="0" borderId="0" xfId="0" applyNumberFormat="1" applyFont="1" applyFill="1" applyBorder="1" applyAlignment="1" applyProtection="1">
      <alignment horizontal="left" vertical="center" wrapText="1"/>
      <protection hidden="1"/>
    </xf>
    <xf numFmtId="0" fontId="68" fillId="0" borderId="0" xfId="0" applyNumberFormat="1" applyFont="1" applyFill="1" applyBorder="1" applyAlignment="1" applyProtection="1">
      <alignment horizontal="right" wrapText="1"/>
      <protection hidden="1"/>
    </xf>
    <xf numFmtId="0" fontId="68" fillId="26" borderId="0" xfId="0" applyFont="1" applyFill="1" applyBorder="1" applyAlignment="1" applyProtection="1">
      <alignment horizontal="center" vertical="center"/>
      <protection hidden="1"/>
    </xf>
    <xf numFmtId="0" fontId="68" fillId="0" borderId="0" xfId="745" applyNumberFormat="1" applyFont="1" applyFill="1" applyBorder="1" applyAlignment="1" applyProtection="1">
      <alignment horizontal="justify" vertical="justify" wrapText="1"/>
      <protection hidden="1"/>
    </xf>
    <xf numFmtId="49" fontId="68" fillId="0" borderId="0" xfId="951" applyNumberFormat="1" applyFont="1" applyFill="1" applyBorder="1" applyAlignment="1" applyProtection="1">
      <alignment horizontal="left" vertical="center" wrapText="1"/>
      <protection hidden="1"/>
    </xf>
    <xf numFmtId="49" fontId="68" fillId="0" borderId="0" xfId="952" applyNumberFormat="1" applyFont="1" applyFill="1" applyBorder="1" applyAlignment="1" applyProtection="1">
      <alignment horizontal="left" vertical="center" wrapText="1"/>
      <protection hidden="1"/>
    </xf>
    <xf numFmtId="49" fontId="68" fillId="0" borderId="0" xfId="953" applyNumberFormat="1" applyFont="1" applyFill="1" applyBorder="1" applyAlignment="1" applyProtection="1">
      <alignment horizontal="left" vertical="center" wrapText="1"/>
      <protection hidden="1"/>
    </xf>
    <xf numFmtId="49" fontId="68" fillId="0" borderId="0" xfId="955" applyNumberFormat="1" applyFont="1" applyFill="1" applyBorder="1" applyAlignment="1" applyProtection="1">
      <alignment horizontal="justify" vertical="justify" wrapText="1"/>
      <protection hidden="1"/>
    </xf>
    <xf numFmtId="0" fontId="112" fillId="0" borderId="0" xfId="954" applyFont="1" applyAlignment="1">
      <alignment wrapText="1"/>
    </xf>
    <xf numFmtId="49" fontId="12" fillId="0" borderId="0" xfId="956" applyNumberFormat="1" applyFont="1" applyFill="1" applyBorder="1" applyAlignment="1" applyProtection="1">
      <alignment horizontal="justify" vertical="justify" wrapText="1"/>
      <protection hidden="1"/>
    </xf>
    <xf numFmtId="0" fontId="7" fillId="0" borderId="0" xfId="0" applyNumberFormat="1" applyFont="1" applyFill="1" applyBorder="1" applyAlignment="1" applyProtection="1">
      <alignment horizontal="justify" vertical="top" wrapText="1"/>
      <protection hidden="1"/>
    </xf>
    <xf numFmtId="0" fontId="69" fillId="0" borderId="0" xfId="0" applyFont="1" applyFill="1" applyBorder="1" applyAlignment="1" applyProtection="1">
      <alignment horizontal="justify" vertical="top" wrapText="1"/>
      <protection hidden="1"/>
    </xf>
    <xf numFmtId="164" fontId="68" fillId="0" borderId="0" xfId="0" applyNumberFormat="1" applyFont="1" applyFill="1" applyBorder="1" applyAlignment="1" applyProtection="1">
      <alignment horizontal="right" wrapText="1"/>
      <protection hidden="1"/>
    </xf>
    <xf numFmtId="0" fontId="17" fillId="0" borderId="0" xfId="0" applyFont="1" applyBorder="1" applyProtection="1">
      <protection hidden="1"/>
    </xf>
    <xf numFmtId="49" fontId="4" fillId="0" borderId="0" xfId="0" applyNumberFormat="1" applyFont="1" applyBorder="1" applyProtection="1">
      <protection hidden="1"/>
    </xf>
    <xf numFmtId="49" fontId="71" fillId="0" borderId="0" xfId="0" applyNumberFormat="1" applyFont="1" applyFill="1" applyBorder="1" applyAlignment="1" applyProtection="1">
      <alignment horizontal="justify" vertical="top" wrapText="1"/>
      <protection hidden="1"/>
    </xf>
    <xf numFmtId="0" fontId="71" fillId="0" borderId="0" xfId="0" applyNumberFormat="1" applyFont="1" applyFill="1" applyBorder="1" applyAlignment="1" applyProtection="1">
      <alignment horizontal="justify" vertical="top" wrapText="1"/>
      <protection hidden="1"/>
    </xf>
    <xf numFmtId="0" fontId="12" fillId="0" borderId="0" xfId="0" applyFont="1" applyBorder="1" applyProtection="1">
      <protection hidden="1"/>
    </xf>
    <xf numFmtId="49" fontId="14" fillId="0" borderId="0" xfId="0" applyNumberFormat="1" applyFont="1" applyBorder="1" applyProtection="1">
      <protection hidden="1"/>
    </xf>
    <xf numFmtId="0" fontId="14" fillId="0" borderId="0" xfId="0" applyFont="1" applyFill="1" applyBorder="1" applyAlignment="1" applyProtection="1">
      <alignment horizontal="center"/>
      <protection hidden="1"/>
    </xf>
    <xf numFmtId="3" fontId="14" fillId="0" borderId="0" xfId="0" applyNumberFormat="1" applyFont="1" applyFill="1" applyBorder="1" applyAlignment="1" applyProtection="1">
      <alignment horizontal="right"/>
      <protection hidden="1"/>
    </xf>
    <xf numFmtId="49" fontId="3" fillId="0" borderId="13" xfId="0" applyNumberFormat="1" applyFont="1" applyBorder="1" applyAlignment="1" applyProtection="1">
      <alignment horizontal="left"/>
      <protection hidden="1"/>
    </xf>
    <xf numFmtId="49" fontId="3" fillId="0" borderId="13" xfId="0" applyNumberFormat="1" applyFont="1" applyBorder="1" applyAlignment="1" applyProtection="1">
      <alignment horizontal="center" vertical="center"/>
      <protection hidden="1"/>
    </xf>
    <xf numFmtId="49" fontId="14" fillId="0" borderId="13" xfId="0" applyNumberFormat="1" applyFont="1" applyBorder="1" applyProtection="1">
      <protection hidden="1"/>
    </xf>
    <xf numFmtId="0" fontId="14" fillId="0" borderId="13" xfId="0" applyFont="1" applyFill="1" applyBorder="1" applyAlignment="1" applyProtection="1">
      <alignment horizontal="center"/>
      <protection hidden="1"/>
    </xf>
    <xf numFmtId="3" fontId="14" fillId="0" borderId="13" xfId="0" applyNumberFormat="1" applyFont="1" applyFill="1" applyBorder="1" applyAlignment="1" applyProtection="1">
      <alignment horizontal="right"/>
      <protection hidden="1"/>
    </xf>
    <xf numFmtId="3" fontId="14" fillId="0" borderId="14" xfId="0" applyNumberFormat="1" applyFont="1" applyFill="1" applyBorder="1" applyAlignment="1" applyProtection="1">
      <alignment horizontal="right"/>
      <protection hidden="1"/>
    </xf>
    <xf numFmtId="3" fontId="14" fillId="0" borderId="16" xfId="0" applyNumberFormat="1" applyFont="1" applyFill="1" applyBorder="1" applyAlignment="1" applyProtection="1">
      <alignment horizontal="right"/>
      <protection hidden="1"/>
    </xf>
    <xf numFmtId="0" fontId="17" fillId="0" borderId="18" xfId="0" applyNumberFormat="1" applyFont="1" applyFill="1" applyBorder="1" applyAlignment="1" applyProtection="1">
      <alignment horizontal="left" vertical="top"/>
      <protection hidden="1"/>
    </xf>
    <xf numFmtId="0" fontId="17" fillId="0" borderId="18" xfId="0" applyNumberFormat="1" applyFont="1" applyFill="1" applyBorder="1" applyAlignment="1" applyProtection="1">
      <alignment horizontal="center" vertical="center"/>
      <protection hidden="1"/>
    </xf>
    <xf numFmtId="0" fontId="17" fillId="0" borderId="18" xfId="0" applyFont="1" applyFill="1" applyBorder="1" applyAlignment="1" applyProtection="1">
      <alignment horizontal="left" vertical="top" wrapText="1"/>
      <protection hidden="1"/>
    </xf>
    <xf numFmtId="0" fontId="16" fillId="0" borderId="18" xfId="0" applyFont="1" applyFill="1" applyBorder="1" applyAlignment="1" applyProtection="1">
      <alignment horizontal="center" wrapText="1"/>
      <protection hidden="1"/>
    </xf>
    <xf numFmtId="3" fontId="12" fillId="0" borderId="18" xfId="0" applyNumberFormat="1" applyFont="1" applyFill="1" applyBorder="1" applyAlignment="1" applyProtection="1">
      <alignment horizontal="right" wrapText="1"/>
      <protection hidden="1"/>
    </xf>
    <xf numFmtId="3" fontId="12" fillId="0" borderId="19" xfId="0" applyNumberFormat="1" applyFont="1" applyFill="1" applyBorder="1" applyAlignment="1" applyProtection="1">
      <alignment horizontal="right" wrapText="1"/>
      <protection hidden="1"/>
    </xf>
    <xf numFmtId="0" fontId="17" fillId="0" borderId="0" xfId="0" applyNumberFormat="1" applyFont="1" applyFill="1" applyBorder="1" applyAlignment="1" applyProtection="1">
      <alignment horizontal="right" vertical="top" wrapText="1"/>
      <protection hidden="1"/>
    </xf>
    <xf numFmtId="0" fontId="17" fillId="0" borderId="0" xfId="0" applyNumberFormat="1" applyFont="1" applyFill="1" applyBorder="1" applyAlignment="1" applyProtection="1">
      <alignment horizontal="left" vertical="top"/>
      <protection hidden="1"/>
    </xf>
    <xf numFmtId="0" fontId="17" fillId="0" borderId="0" xfId="0" applyNumberFormat="1" applyFont="1" applyFill="1" applyBorder="1" applyAlignment="1" applyProtection="1">
      <alignment horizontal="center" vertical="center"/>
      <protection hidden="1"/>
    </xf>
    <xf numFmtId="0" fontId="17" fillId="0" borderId="0" xfId="0" applyFont="1" applyFill="1" applyBorder="1" applyAlignment="1" applyProtection="1">
      <alignment horizontal="left" vertical="top" wrapText="1"/>
      <protection hidden="1"/>
    </xf>
    <xf numFmtId="0" fontId="16" fillId="0" borderId="0" xfId="0" applyFont="1" applyFill="1" applyBorder="1" applyAlignment="1" applyProtection="1">
      <alignment horizontal="center" wrapText="1"/>
      <protection hidden="1"/>
    </xf>
    <xf numFmtId="49" fontId="24" fillId="0" borderId="13" xfId="0" applyNumberFormat="1" applyFont="1" applyBorder="1" applyAlignment="1" applyProtection="1">
      <alignment horizontal="left"/>
      <protection hidden="1"/>
    </xf>
    <xf numFmtId="49" fontId="24" fillId="0" borderId="13" xfId="0" applyNumberFormat="1" applyFont="1" applyBorder="1" applyAlignment="1" applyProtection="1">
      <alignment horizontal="center" vertical="center"/>
      <protection hidden="1"/>
    </xf>
    <xf numFmtId="49" fontId="17" fillId="0" borderId="13" xfId="0" applyNumberFormat="1" applyFont="1" applyBorder="1" applyProtection="1">
      <protection hidden="1"/>
    </xf>
    <xf numFmtId="0" fontId="17" fillId="0" borderId="13" xfId="0" applyFont="1" applyFill="1" applyBorder="1" applyAlignment="1" applyProtection="1">
      <alignment horizontal="center"/>
      <protection hidden="1"/>
    </xf>
    <xf numFmtId="3" fontId="17" fillId="0" borderId="13" xfId="0" applyNumberFormat="1" applyFont="1" applyFill="1" applyBorder="1" applyAlignment="1" applyProtection="1">
      <alignment horizontal="right"/>
      <protection hidden="1"/>
    </xf>
    <xf numFmtId="3" fontId="17" fillId="0" borderId="14" xfId="0" applyNumberFormat="1" applyFont="1" applyFill="1" applyBorder="1" applyAlignment="1" applyProtection="1">
      <alignment horizontal="right"/>
      <protection hidden="1"/>
    </xf>
    <xf numFmtId="0" fontId="17" fillId="0" borderId="12" xfId="0" applyNumberFormat="1" applyFont="1" applyBorder="1" applyAlignment="1" applyProtection="1">
      <alignment horizontal="center"/>
      <protection hidden="1"/>
    </xf>
    <xf numFmtId="0" fontId="24" fillId="26" borderId="0" xfId="0" applyFont="1" applyFill="1" applyBorder="1" applyAlignment="1" applyProtection="1">
      <alignment horizontal="center" vertical="center"/>
      <protection hidden="1"/>
    </xf>
    <xf numFmtId="0" fontId="24" fillId="26" borderId="0" xfId="0" applyFont="1" applyFill="1" applyBorder="1" applyProtection="1">
      <protection hidden="1"/>
    </xf>
    <xf numFmtId="0" fontId="17" fillId="0" borderId="17" xfId="0" applyNumberFormat="1" applyFont="1" applyFill="1" applyBorder="1" applyAlignment="1" applyProtection="1">
      <alignment horizontal="center" vertical="top" wrapText="1"/>
      <protection hidden="1"/>
    </xf>
    <xf numFmtId="0" fontId="17" fillId="0" borderId="15" xfId="0" applyNumberFormat="1" applyFont="1" applyBorder="1" applyAlignment="1" applyProtection="1">
      <alignment horizontal="center"/>
      <protection hidden="1"/>
    </xf>
    <xf numFmtId="4" fontId="14" fillId="0" borderId="14" xfId="0" applyNumberFormat="1" applyFont="1" applyFill="1" applyBorder="1" applyAlignment="1" applyProtection="1">
      <alignment horizontal="right"/>
      <protection hidden="1"/>
    </xf>
    <xf numFmtId="4" fontId="14" fillId="0" borderId="16" xfId="0" applyNumberFormat="1" applyFont="1" applyFill="1" applyBorder="1" applyAlignment="1" applyProtection="1">
      <alignment horizontal="right"/>
      <protection hidden="1"/>
    </xf>
    <xf numFmtId="4" fontId="14" fillId="0" borderId="19" xfId="0" applyNumberFormat="1" applyFont="1" applyFill="1" applyBorder="1" applyAlignment="1" applyProtection="1">
      <alignment horizontal="right" wrapText="1"/>
      <protection hidden="1"/>
    </xf>
    <xf numFmtId="4" fontId="17" fillId="0" borderId="14" xfId="0" applyNumberFormat="1" applyFont="1" applyFill="1" applyBorder="1" applyAlignment="1" applyProtection="1">
      <alignment horizontal="right"/>
      <protection hidden="1"/>
    </xf>
    <xf numFmtId="4" fontId="68" fillId="0" borderId="0" xfId="0" applyNumberFormat="1" applyFont="1" applyFill="1" applyBorder="1" applyAlignment="1" applyProtection="1">
      <alignment horizontal="right" wrapText="1"/>
      <protection hidden="1"/>
    </xf>
    <xf numFmtId="0" fontId="18" fillId="0" borderId="0" xfId="0" applyFont="1" applyBorder="1" applyAlignment="1" applyProtection="1">
      <alignment horizontal="center"/>
      <protection hidden="1"/>
    </xf>
    <xf numFmtId="0" fontId="18" fillId="0" borderId="0" xfId="0" applyFont="1" applyBorder="1" applyAlignment="1" applyProtection="1">
      <alignment horizontal="center" vertical="center"/>
      <protection hidden="1"/>
    </xf>
    <xf numFmtId="0" fontId="13" fillId="0" borderId="0" xfId="0" applyFont="1" applyBorder="1" applyAlignment="1" applyProtection="1">
      <alignment horizontal="center"/>
      <protection hidden="1"/>
    </xf>
    <xf numFmtId="0" fontId="12" fillId="0" borderId="0" xfId="0" applyFont="1" applyBorder="1" applyAlignment="1" applyProtection="1">
      <alignment horizontal="center"/>
      <protection hidden="1"/>
    </xf>
    <xf numFmtId="0" fontId="0" fillId="0" borderId="0" xfId="0" applyBorder="1" applyAlignment="1" applyProtection="1">
      <alignment horizontal="center"/>
      <protection hidden="1"/>
    </xf>
    <xf numFmtId="0" fontId="13" fillId="0" borderId="0" xfId="0" applyFont="1" applyBorder="1" applyAlignment="1" applyProtection="1">
      <alignment horizontal="center" wrapText="1"/>
      <protection hidden="1"/>
    </xf>
    <xf numFmtId="49" fontId="12" fillId="0" borderId="0" xfId="0" applyNumberFormat="1" applyFont="1" applyBorder="1" applyAlignment="1" applyProtection="1">
      <alignment horizontal="left" vertical="center"/>
      <protection hidden="1"/>
    </xf>
    <xf numFmtId="0" fontId="0" fillId="0" borderId="0" xfId="0" applyNumberFormat="1" applyBorder="1" applyAlignment="1" applyProtection="1">
      <alignment horizontal="left" vertical="center"/>
      <protection hidden="1"/>
    </xf>
    <xf numFmtId="0" fontId="0" fillId="0" borderId="16" xfId="0" applyNumberFormat="1" applyBorder="1" applyAlignment="1" applyProtection="1">
      <alignment horizontal="left" vertical="center"/>
      <protection hidden="1"/>
    </xf>
    <xf numFmtId="0" fontId="17" fillId="0" borderId="0" xfId="0" applyFont="1" applyBorder="1" applyAlignment="1" applyProtection="1">
      <alignment horizontal="center"/>
      <protection hidden="1"/>
    </xf>
    <xf numFmtId="0" fontId="0" fillId="0" borderId="0" xfId="0" applyAlignment="1"/>
    <xf numFmtId="0" fontId="4" fillId="0" borderId="22" xfId="0" applyFont="1" applyFill="1" applyBorder="1" applyAlignment="1" applyProtection="1">
      <alignment horizontal="center"/>
      <protection hidden="1"/>
    </xf>
    <xf numFmtId="0" fontId="4" fillId="0" borderId="23" xfId="0" applyFont="1" applyFill="1" applyBorder="1" applyAlignment="1" applyProtection="1">
      <alignment horizontal="center"/>
      <protection hidden="1"/>
    </xf>
    <xf numFmtId="0" fontId="4" fillId="0" borderId="24" xfId="0" applyFont="1" applyFill="1" applyBorder="1" applyAlignment="1" applyProtection="1">
      <alignment horizontal="center"/>
      <protection hidden="1"/>
    </xf>
    <xf numFmtId="0" fontId="15" fillId="0" borderId="25" xfId="0" applyFont="1" applyFill="1" applyBorder="1" applyAlignment="1" applyProtection="1">
      <alignment horizontal="center" vertical="center" wrapText="1"/>
      <protection hidden="1"/>
    </xf>
    <xf numFmtId="0" fontId="4" fillId="0" borderId="25" xfId="0" applyFont="1" applyFill="1" applyBorder="1" applyAlignment="1" applyProtection="1">
      <alignment horizontal="center" vertical="center" wrapText="1"/>
      <protection hidden="1"/>
    </xf>
    <xf numFmtId="3" fontId="5" fillId="0" borderId="25" xfId="0" applyNumberFormat="1" applyFont="1" applyFill="1" applyBorder="1" applyAlignment="1" applyProtection="1">
      <alignment horizontal="center" vertical="center" wrapText="1"/>
      <protection hidden="1"/>
    </xf>
    <xf numFmtId="3" fontId="5" fillId="0" borderId="26" xfId="0" applyNumberFormat="1" applyFont="1" applyFill="1" applyBorder="1" applyAlignment="1" applyProtection="1">
      <alignment horizontal="center" vertical="center" wrapText="1"/>
      <protection hidden="1"/>
    </xf>
    <xf numFmtId="0" fontId="4" fillId="0" borderId="27" xfId="0" applyFont="1" applyBorder="1" applyAlignment="1" applyProtection="1">
      <alignment horizontal="center" vertical="center" wrapText="1"/>
      <protection hidden="1"/>
    </xf>
    <xf numFmtId="49" fontId="3" fillId="0" borderId="28" xfId="0" applyNumberFormat="1" applyFont="1" applyFill="1" applyBorder="1" applyAlignment="1" applyProtection="1">
      <alignment horizontal="center" vertical="center" wrapText="1"/>
      <protection hidden="1"/>
    </xf>
    <xf numFmtId="49" fontId="3" fillId="0" borderId="11" xfId="0" applyNumberFormat="1" applyFont="1" applyFill="1" applyBorder="1" applyAlignment="1" applyProtection="1">
      <alignment horizontal="center" vertical="center" wrapText="1"/>
      <protection hidden="1"/>
    </xf>
    <xf numFmtId="0" fontId="4" fillId="0" borderId="29" xfId="0" applyFont="1" applyBorder="1" applyAlignment="1" applyProtection="1">
      <alignment horizontal="center"/>
      <protection hidden="1"/>
    </xf>
    <xf numFmtId="0" fontId="4" fillId="0" borderId="30" xfId="0" applyFont="1" applyBorder="1" applyAlignment="1" applyProtection="1">
      <alignment horizontal="center"/>
      <protection hidden="1"/>
    </xf>
    <xf numFmtId="0" fontId="4" fillId="0" borderId="31" xfId="0" applyFont="1" applyBorder="1" applyAlignment="1" applyProtection="1">
      <alignment horizontal="center"/>
      <protection hidden="1"/>
    </xf>
    <xf numFmtId="0" fontId="4" fillId="0" borderId="27" xfId="0" applyFont="1" applyFill="1" applyBorder="1" applyAlignment="1" applyProtection="1">
      <alignment horizontal="center" vertical="center" wrapText="1"/>
      <protection hidden="1"/>
    </xf>
    <xf numFmtId="0" fontId="4" fillId="0" borderId="29" xfId="0" applyFont="1" applyFill="1" applyBorder="1" applyAlignment="1" applyProtection="1">
      <alignment horizontal="center"/>
      <protection hidden="1"/>
    </xf>
    <xf numFmtId="0" fontId="4" fillId="0" borderId="30" xfId="0" applyFont="1" applyFill="1" applyBorder="1" applyAlignment="1" applyProtection="1">
      <alignment horizontal="center"/>
      <protection hidden="1"/>
    </xf>
    <xf numFmtId="0" fontId="4" fillId="0" borderId="31" xfId="0" applyFont="1" applyFill="1" applyBorder="1" applyAlignment="1" applyProtection="1">
      <alignment horizontal="center"/>
      <protection hidden="1"/>
    </xf>
  </cellXfs>
  <cellStyles count="1081">
    <cellStyle name="20% - Accent1" xfId="1" xr:uid="{00000000-0005-0000-0000-000000000000}"/>
    <cellStyle name="20% - Accent1 2" xfId="2" xr:uid="{00000000-0005-0000-0000-000001000000}"/>
    <cellStyle name="20% - Accent1 2 2" xfId="3" xr:uid="{00000000-0005-0000-0000-000002000000}"/>
    <cellStyle name="20% - Accent1 3" xfId="4" xr:uid="{00000000-0005-0000-0000-000003000000}"/>
    <cellStyle name="20% - Accent1 3 2" xfId="5" xr:uid="{00000000-0005-0000-0000-000004000000}"/>
    <cellStyle name="20% - Accent2" xfId="6" xr:uid="{00000000-0005-0000-0000-000005000000}"/>
    <cellStyle name="20% - Accent2 2" xfId="7" xr:uid="{00000000-0005-0000-0000-000006000000}"/>
    <cellStyle name="20% - Accent2 2 2" xfId="8" xr:uid="{00000000-0005-0000-0000-000007000000}"/>
    <cellStyle name="20% - Accent2 3" xfId="9" xr:uid="{00000000-0005-0000-0000-000008000000}"/>
    <cellStyle name="20% - Accent2 3 2" xfId="10" xr:uid="{00000000-0005-0000-0000-000009000000}"/>
    <cellStyle name="20% - Accent3" xfId="11" xr:uid="{00000000-0005-0000-0000-00000A000000}"/>
    <cellStyle name="20% - Accent3 2" xfId="12" xr:uid="{00000000-0005-0000-0000-00000B000000}"/>
    <cellStyle name="20% - Accent3 2 2" xfId="13" xr:uid="{00000000-0005-0000-0000-00000C000000}"/>
    <cellStyle name="20% - Accent3 3" xfId="14" xr:uid="{00000000-0005-0000-0000-00000D000000}"/>
    <cellStyle name="20% - Accent3 3 2" xfId="15" xr:uid="{00000000-0005-0000-0000-00000E000000}"/>
    <cellStyle name="20% - Accent4" xfId="16" xr:uid="{00000000-0005-0000-0000-00000F000000}"/>
    <cellStyle name="20% - Accent4 2" xfId="17" xr:uid="{00000000-0005-0000-0000-000010000000}"/>
    <cellStyle name="20% - Accent4 2 2" xfId="18" xr:uid="{00000000-0005-0000-0000-000011000000}"/>
    <cellStyle name="20% - Accent4 3" xfId="19" xr:uid="{00000000-0005-0000-0000-000012000000}"/>
    <cellStyle name="20% - Accent4 3 2" xfId="20" xr:uid="{00000000-0005-0000-0000-000013000000}"/>
    <cellStyle name="20% - Accent5" xfId="21" xr:uid="{00000000-0005-0000-0000-000014000000}"/>
    <cellStyle name="20% - Accent5 2" xfId="22" xr:uid="{00000000-0005-0000-0000-000015000000}"/>
    <cellStyle name="20% - Accent5 3" xfId="23" xr:uid="{00000000-0005-0000-0000-000016000000}"/>
    <cellStyle name="20% - Accent6" xfId="24" xr:uid="{00000000-0005-0000-0000-000017000000}"/>
    <cellStyle name="20% - Accent6 2" xfId="25" xr:uid="{00000000-0005-0000-0000-000018000000}"/>
    <cellStyle name="20% - Accent6 3" xfId="26" xr:uid="{00000000-0005-0000-0000-000019000000}"/>
    <cellStyle name="20% - Isticanje1 2" xfId="27" xr:uid="{00000000-0005-0000-0000-00001A000000}"/>
    <cellStyle name="20% - Isticanje2 2" xfId="28" xr:uid="{00000000-0005-0000-0000-00001B000000}"/>
    <cellStyle name="20% - Isticanje3 2" xfId="29" xr:uid="{00000000-0005-0000-0000-00001C000000}"/>
    <cellStyle name="20% - Isticanje4 2" xfId="30" xr:uid="{00000000-0005-0000-0000-00001D000000}"/>
    <cellStyle name="20% - Isticanje5 2" xfId="31" xr:uid="{00000000-0005-0000-0000-00001E000000}"/>
    <cellStyle name="20% - Isticanje6 2" xfId="32" xr:uid="{00000000-0005-0000-0000-00001F000000}"/>
    <cellStyle name="40% - Accent1" xfId="33" xr:uid="{00000000-0005-0000-0000-000020000000}"/>
    <cellStyle name="40% - Accent1 2" xfId="34" xr:uid="{00000000-0005-0000-0000-000021000000}"/>
    <cellStyle name="40% - Accent1 3" xfId="35" xr:uid="{00000000-0005-0000-0000-000022000000}"/>
    <cellStyle name="40% - Accent2" xfId="36" xr:uid="{00000000-0005-0000-0000-000023000000}"/>
    <cellStyle name="40% - Accent2 2" xfId="37" xr:uid="{00000000-0005-0000-0000-000024000000}"/>
    <cellStyle name="40% - Accent2 3" xfId="38" xr:uid="{00000000-0005-0000-0000-000025000000}"/>
    <cellStyle name="40% - Accent3" xfId="39" xr:uid="{00000000-0005-0000-0000-000026000000}"/>
    <cellStyle name="40% - Accent3 2" xfId="40" xr:uid="{00000000-0005-0000-0000-000027000000}"/>
    <cellStyle name="40% - Accent3 2 2" xfId="41" xr:uid="{00000000-0005-0000-0000-000028000000}"/>
    <cellStyle name="40% - Accent3 3" xfId="42" xr:uid="{00000000-0005-0000-0000-000029000000}"/>
    <cellStyle name="40% - Accent3 3 2" xfId="43" xr:uid="{00000000-0005-0000-0000-00002A000000}"/>
    <cellStyle name="40% - Accent4" xfId="44" xr:uid="{00000000-0005-0000-0000-00002B000000}"/>
    <cellStyle name="40% - Accent4 2" xfId="45" xr:uid="{00000000-0005-0000-0000-00002C000000}"/>
    <cellStyle name="40% - Accent4 3" xfId="46" xr:uid="{00000000-0005-0000-0000-00002D000000}"/>
    <cellStyle name="40% - Accent5" xfId="47" xr:uid="{00000000-0005-0000-0000-00002E000000}"/>
    <cellStyle name="40% - Accent5 2" xfId="48" xr:uid="{00000000-0005-0000-0000-00002F000000}"/>
    <cellStyle name="40% - Accent5 3" xfId="49" xr:uid="{00000000-0005-0000-0000-000030000000}"/>
    <cellStyle name="40% - Accent6" xfId="50" xr:uid="{00000000-0005-0000-0000-000031000000}"/>
    <cellStyle name="40% - Accent6 2" xfId="51" xr:uid="{00000000-0005-0000-0000-000032000000}"/>
    <cellStyle name="40% - Accent6 3" xfId="52" xr:uid="{00000000-0005-0000-0000-000033000000}"/>
    <cellStyle name="40% - Isticanje2 2" xfId="53" xr:uid="{00000000-0005-0000-0000-000034000000}"/>
    <cellStyle name="40% - Isticanje3 2" xfId="54" xr:uid="{00000000-0005-0000-0000-000035000000}"/>
    <cellStyle name="40% - Isticanje4 2" xfId="55" xr:uid="{00000000-0005-0000-0000-000036000000}"/>
    <cellStyle name="40% - Isticanje5 2" xfId="56" xr:uid="{00000000-0005-0000-0000-000037000000}"/>
    <cellStyle name="40% - Isticanje6 2" xfId="57" xr:uid="{00000000-0005-0000-0000-000038000000}"/>
    <cellStyle name="40% - Naglasak1 2" xfId="58" xr:uid="{00000000-0005-0000-0000-000039000000}"/>
    <cellStyle name="60% - Accent1" xfId="59" xr:uid="{00000000-0005-0000-0000-00003A000000}"/>
    <cellStyle name="60% - Accent1 2" xfId="60" xr:uid="{00000000-0005-0000-0000-00003B000000}"/>
    <cellStyle name="60% - Accent1 3" xfId="61" xr:uid="{00000000-0005-0000-0000-00003C000000}"/>
    <cellStyle name="60% - Accent2" xfId="62" xr:uid="{00000000-0005-0000-0000-00003D000000}"/>
    <cellStyle name="60% - Accent2 2" xfId="63" xr:uid="{00000000-0005-0000-0000-00003E000000}"/>
    <cellStyle name="60% - Accent2 3" xfId="64" xr:uid="{00000000-0005-0000-0000-00003F000000}"/>
    <cellStyle name="60% - Accent3" xfId="65" xr:uid="{00000000-0005-0000-0000-000040000000}"/>
    <cellStyle name="60% - Accent3 2" xfId="66" xr:uid="{00000000-0005-0000-0000-000041000000}"/>
    <cellStyle name="60% - Accent3 2 2" xfId="67" xr:uid="{00000000-0005-0000-0000-000042000000}"/>
    <cellStyle name="60% - Accent3 3" xfId="68" xr:uid="{00000000-0005-0000-0000-000043000000}"/>
    <cellStyle name="60% - Accent3 3 2" xfId="69" xr:uid="{00000000-0005-0000-0000-000044000000}"/>
    <cellStyle name="60% - Accent4" xfId="70" xr:uid="{00000000-0005-0000-0000-000045000000}"/>
    <cellStyle name="60% - Accent4 2" xfId="71" xr:uid="{00000000-0005-0000-0000-000046000000}"/>
    <cellStyle name="60% - Accent4 2 2" xfId="72" xr:uid="{00000000-0005-0000-0000-000047000000}"/>
    <cellStyle name="60% - Accent4 3" xfId="73" xr:uid="{00000000-0005-0000-0000-000048000000}"/>
    <cellStyle name="60% - Accent4 3 2" xfId="74" xr:uid="{00000000-0005-0000-0000-000049000000}"/>
    <cellStyle name="60% - Accent5" xfId="75" xr:uid="{00000000-0005-0000-0000-00004A000000}"/>
    <cellStyle name="60% - Accent5 2" xfId="76" xr:uid="{00000000-0005-0000-0000-00004B000000}"/>
    <cellStyle name="60% - Accent5 3" xfId="77" xr:uid="{00000000-0005-0000-0000-00004C000000}"/>
    <cellStyle name="60% - Accent6" xfId="78" xr:uid="{00000000-0005-0000-0000-00004D000000}"/>
    <cellStyle name="60% - Accent6 2" xfId="79" xr:uid="{00000000-0005-0000-0000-00004E000000}"/>
    <cellStyle name="60% - Accent6 2 2" xfId="80" xr:uid="{00000000-0005-0000-0000-00004F000000}"/>
    <cellStyle name="60% - Accent6 3" xfId="81" xr:uid="{00000000-0005-0000-0000-000050000000}"/>
    <cellStyle name="60% - Accent6 3 2" xfId="82" xr:uid="{00000000-0005-0000-0000-000051000000}"/>
    <cellStyle name="60% - Isticanje1 2" xfId="83" xr:uid="{00000000-0005-0000-0000-000052000000}"/>
    <cellStyle name="60% - Isticanje2 2" xfId="84" xr:uid="{00000000-0005-0000-0000-000053000000}"/>
    <cellStyle name="60% - Isticanje3 2" xfId="85" xr:uid="{00000000-0005-0000-0000-000054000000}"/>
    <cellStyle name="60% - Isticanje4 2" xfId="86" xr:uid="{00000000-0005-0000-0000-000055000000}"/>
    <cellStyle name="60% - Isticanje5 2" xfId="87" xr:uid="{00000000-0005-0000-0000-000056000000}"/>
    <cellStyle name="60% - Isticanje6 2" xfId="88" xr:uid="{00000000-0005-0000-0000-000057000000}"/>
    <cellStyle name="A4 Small 210 x 297 mm" xfId="89" xr:uid="{00000000-0005-0000-0000-000058000000}"/>
    <cellStyle name="A4 Small 210 x 297 mm 10" xfId="90" xr:uid="{00000000-0005-0000-0000-000059000000}"/>
    <cellStyle name="A4 Small 210 x 297 mm 2" xfId="91" xr:uid="{00000000-0005-0000-0000-00005A000000}"/>
    <cellStyle name="A4 Small 210 x 297 mm 3" xfId="92" xr:uid="{00000000-0005-0000-0000-00005B000000}"/>
    <cellStyle name="A4 Small 210 x 297 mm 4" xfId="93" xr:uid="{00000000-0005-0000-0000-00005C000000}"/>
    <cellStyle name="A4 Small 210 x 297 mm 5" xfId="94" xr:uid="{00000000-0005-0000-0000-00005D000000}"/>
    <cellStyle name="A4 Small 210 x 297 mm 7" xfId="95" xr:uid="{00000000-0005-0000-0000-00005E000000}"/>
    <cellStyle name="A4 Small 210 x 297 mm_Lighting_Price List_LUMINAIRES" xfId="96" xr:uid="{00000000-0005-0000-0000-00005F000000}"/>
    <cellStyle name="Accent1" xfId="97" xr:uid="{00000000-0005-0000-0000-000060000000}"/>
    <cellStyle name="Accent1 2" xfId="98" xr:uid="{00000000-0005-0000-0000-000061000000}"/>
    <cellStyle name="Accent1 3" xfId="99" xr:uid="{00000000-0005-0000-0000-000062000000}"/>
    <cellStyle name="Accent2" xfId="100" xr:uid="{00000000-0005-0000-0000-000063000000}"/>
    <cellStyle name="Accent2 2" xfId="101" xr:uid="{00000000-0005-0000-0000-000064000000}"/>
    <cellStyle name="Accent2 3" xfId="102" xr:uid="{00000000-0005-0000-0000-000065000000}"/>
    <cellStyle name="Accent3" xfId="103" xr:uid="{00000000-0005-0000-0000-000066000000}"/>
    <cellStyle name="Accent3 2" xfId="104" xr:uid="{00000000-0005-0000-0000-000067000000}"/>
    <cellStyle name="Accent3 3" xfId="105" xr:uid="{00000000-0005-0000-0000-000068000000}"/>
    <cellStyle name="Accent4" xfId="106" xr:uid="{00000000-0005-0000-0000-000069000000}"/>
    <cellStyle name="Accent4 2" xfId="107" xr:uid="{00000000-0005-0000-0000-00006A000000}"/>
    <cellStyle name="Accent4 3" xfId="108" xr:uid="{00000000-0005-0000-0000-00006B000000}"/>
    <cellStyle name="Accent5" xfId="109" xr:uid="{00000000-0005-0000-0000-00006C000000}"/>
    <cellStyle name="Accent5 2" xfId="110" xr:uid="{00000000-0005-0000-0000-00006D000000}"/>
    <cellStyle name="Accent5 3" xfId="111" xr:uid="{00000000-0005-0000-0000-00006E000000}"/>
    <cellStyle name="Accent6" xfId="112" xr:uid="{00000000-0005-0000-0000-00006F000000}"/>
    <cellStyle name="Accent6 2" xfId="113" xr:uid="{00000000-0005-0000-0000-000070000000}"/>
    <cellStyle name="Accent6 3" xfId="114" xr:uid="{00000000-0005-0000-0000-000071000000}"/>
    <cellStyle name="Bad" xfId="115" xr:uid="{00000000-0005-0000-0000-000072000000}"/>
    <cellStyle name="Bad 2" xfId="116" xr:uid="{00000000-0005-0000-0000-000073000000}"/>
    <cellStyle name="Bad 3" xfId="117" xr:uid="{00000000-0005-0000-0000-000074000000}"/>
    <cellStyle name="Berechnung" xfId="118" xr:uid="{00000000-0005-0000-0000-000075000000}"/>
    <cellStyle name="Bilješka 2" xfId="119" xr:uid="{00000000-0005-0000-0000-000076000000}"/>
    <cellStyle name="Bilješka 2 2" xfId="120" xr:uid="{00000000-0005-0000-0000-000077000000}"/>
    <cellStyle name="Bilješka 2 3" xfId="121" xr:uid="{00000000-0005-0000-0000-000078000000}"/>
    <cellStyle name="Bilješka 2 3 2" xfId="122" xr:uid="{00000000-0005-0000-0000-000079000000}"/>
    <cellStyle name="Bilješka 2 3 3" xfId="123" xr:uid="{00000000-0005-0000-0000-00007A000000}"/>
    <cellStyle name="Bilješka 3" xfId="124" xr:uid="{00000000-0005-0000-0000-00007B000000}"/>
    <cellStyle name="Calculation" xfId="125" xr:uid="{00000000-0005-0000-0000-00007C000000}"/>
    <cellStyle name="Calculation 2" xfId="126" xr:uid="{00000000-0005-0000-0000-00007D000000}"/>
    <cellStyle name="Calculation 3" xfId="127" xr:uid="{00000000-0005-0000-0000-00007E000000}"/>
    <cellStyle name="Check Cell" xfId="128" xr:uid="{00000000-0005-0000-0000-00007F000000}"/>
    <cellStyle name="Check Cell 2" xfId="129" xr:uid="{00000000-0005-0000-0000-000080000000}"/>
    <cellStyle name="Check Cell 3" xfId="130" xr:uid="{00000000-0005-0000-0000-000081000000}"/>
    <cellStyle name="Cjenik 1" xfId="131" xr:uid="{00000000-0005-0000-0000-000082000000}"/>
    <cellStyle name="Cjenik 2" xfId="132" xr:uid="{00000000-0005-0000-0000-000083000000}"/>
    <cellStyle name="Comma [0] 2" xfId="133" xr:uid="{00000000-0005-0000-0000-000084000000}"/>
    <cellStyle name="Comma 10" xfId="134" xr:uid="{00000000-0005-0000-0000-000085000000}"/>
    <cellStyle name="Comma 10 2" xfId="135" xr:uid="{00000000-0005-0000-0000-000086000000}"/>
    <cellStyle name="Comma 11" xfId="136" xr:uid="{00000000-0005-0000-0000-000087000000}"/>
    <cellStyle name="Comma 11 2" xfId="137" xr:uid="{00000000-0005-0000-0000-000088000000}"/>
    <cellStyle name="Comma 12" xfId="138" xr:uid="{00000000-0005-0000-0000-000089000000}"/>
    <cellStyle name="Comma 12 2" xfId="139" xr:uid="{00000000-0005-0000-0000-00008A000000}"/>
    <cellStyle name="Comma 13" xfId="140" xr:uid="{00000000-0005-0000-0000-00008B000000}"/>
    <cellStyle name="Comma 13 2" xfId="141" xr:uid="{00000000-0005-0000-0000-00008C000000}"/>
    <cellStyle name="Comma 14" xfId="142" xr:uid="{00000000-0005-0000-0000-00008D000000}"/>
    <cellStyle name="Comma 14 2" xfId="143" xr:uid="{00000000-0005-0000-0000-00008E000000}"/>
    <cellStyle name="Comma 15" xfId="144" xr:uid="{00000000-0005-0000-0000-00008F000000}"/>
    <cellStyle name="Comma 15 2" xfId="145" xr:uid="{00000000-0005-0000-0000-000090000000}"/>
    <cellStyle name="Comma 16" xfId="146" xr:uid="{00000000-0005-0000-0000-000091000000}"/>
    <cellStyle name="Comma 17" xfId="147" xr:uid="{00000000-0005-0000-0000-000092000000}"/>
    <cellStyle name="Comma 17 2" xfId="148" xr:uid="{00000000-0005-0000-0000-000093000000}"/>
    <cellStyle name="Comma 18" xfId="149" xr:uid="{00000000-0005-0000-0000-000094000000}"/>
    <cellStyle name="Comma 18 2" xfId="150" xr:uid="{00000000-0005-0000-0000-000095000000}"/>
    <cellStyle name="Comma 19" xfId="151" xr:uid="{00000000-0005-0000-0000-000096000000}"/>
    <cellStyle name="Comma 19 2" xfId="152" xr:uid="{00000000-0005-0000-0000-000097000000}"/>
    <cellStyle name="Comma 2" xfId="153" xr:uid="{00000000-0005-0000-0000-000098000000}"/>
    <cellStyle name="Comma 2 10" xfId="154" xr:uid="{00000000-0005-0000-0000-000099000000}"/>
    <cellStyle name="Comma 2 11" xfId="155" xr:uid="{00000000-0005-0000-0000-00009A000000}"/>
    <cellStyle name="Comma 2 12" xfId="156" xr:uid="{00000000-0005-0000-0000-00009B000000}"/>
    <cellStyle name="Comma 2 2" xfId="157" xr:uid="{00000000-0005-0000-0000-00009C000000}"/>
    <cellStyle name="Comma 2 2 10" xfId="158" xr:uid="{00000000-0005-0000-0000-00009D000000}"/>
    <cellStyle name="Comma 2 2 2" xfId="159" xr:uid="{00000000-0005-0000-0000-00009E000000}"/>
    <cellStyle name="Comma 2 2 3" xfId="160" xr:uid="{00000000-0005-0000-0000-00009F000000}"/>
    <cellStyle name="Comma 2 2 4" xfId="161" xr:uid="{00000000-0005-0000-0000-0000A0000000}"/>
    <cellStyle name="Comma 2 2 5" xfId="162" xr:uid="{00000000-0005-0000-0000-0000A1000000}"/>
    <cellStyle name="Comma 2 2 6" xfId="163" xr:uid="{00000000-0005-0000-0000-0000A2000000}"/>
    <cellStyle name="Comma 2 2 7" xfId="164" xr:uid="{00000000-0005-0000-0000-0000A3000000}"/>
    <cellStyle name="Comma 2 2 8" xfId="165" xr:uid="{00000000-0005-0000-0000-0000A4000000}"/>
    <cellStyle name="Comma 2 2 9" xfId="166" xr:uid="{00000000-0005-0000-0000-0000A5000000}"/>
    <cellStyle name="Comma 2 3" xfId="167" xr:uid="{00000000-0005-0000-0000-0000A6000000}"/>
    <cellStyle name="Comma 2 3 2" xfId="168" xr:uid="{00000000-0005-0000-0000-0000A7000000}"/>
    <cellStyle name="Comma 2 4" xfId="169" xr:uid="{00000000-0005-0000-0000-0000A8000000}"/>
    <cellStyle name="Comma 2 5" xfId="170" xr:uid="{00000000-0005-0000-0000-0000A9000000}"/>
    <cellStyle name="Comma 2 6" xfId="171" xr:uid="{00000000-0005-0000-0000-0000AA000000}"/>
    <cellStyle name="Comma 2 7" xfId="172" xr:uid="{00000000-0005-0000-0000-0000AB000000}"/>
    <cellStyle name="Comma 2 8" xfId="173" xr:uid="{00000000-0005-0000-0000-0000AC000000}"/>
    <cellStyle name="Comma 2 9" xfId="174" xr:uid="{00000000-0005-0000-0000-0000AD000000}"/>
    <cellStyle name="Comma 20" xfId="175" xr:uid="{00000000-0005-0000-0000-0000AE000000}"/>
    <cellStyle name="Comma 20 2" xfId="176" xr:uid="{00000000-0005-0000-0000-0000AF000000}"/>
    <cellStyle name="Comma 21" xfId="177" xr:uid="{00000000-0005-0000-0000-0000B0000000}"/>
    <cellStyle name="Comma 3" xfId="178" xr:uid="{00000000-0005-0000-0000-0000B1000000}"/>
    <cellStyle name="Comma 3 2" xfId="179" xr:uid="{00000000-0005-0000-0000-0000B2000000}"/>
    <cellStyle name="Comma 3 2 2" xfId="180" xr:uid="{00000000-0005-0000-0000-0000B3000000}"/>
    <cellStyle name="Comma 3 2 2 2" xfId="181" xr:uid="{00000000-0005-0000-0000-0000B4000000}"/>
    <cellStyle name="Comma 3 2 3" xfId="182" xr:uid="{00000000-0005-0000-0000-0000B5000000}"/>
    <cellStyle name="Comma 3 2 3 2" xfId="183" xr:uid="{00000000-0005-0000-0000-0000B6000000}"/>
    <cellStyle name="Comma 3 3" xfId="184" xr:uid="{00000000-0005-0000-0000-0000B7000000}"/>
    <cellStyle name="Comma 3 3 2" xfId="185" xr:uid="{00000000-0005-0000-0000-0000B8000000}"/>
    <cellStyle name="Comma 3 4" xfId="186" xr:uid="{00000000-0005-0000-0000-0000B9000000}"/>
    <cellStyle name="Comma 4" xfId="187" xr:uid="{00000000-0005-0000-0000-0000BA000000}"/>
    <cellStyle name="Comma 4 2" xfId="188" xr:uid="{00000000-0005-0000-0000-0000BB000000}"/>
    <cellStyle name="Comma 4 2 2" xfId="189" xr:uid="{00000000-0005-0000-0000-0000BC000000}"/>
    <cellStyle name="Comma 4 3" xfId="190" xr:uid="{00000000-0005-0000-0000-0000BD000000}"/>
    <cellStyle name="Comma 5" xfId="191" xr:uid="{00000000-0005-0000-0000-0000BE000000}"/>
    <cellStyle name="Comma 5 2" xfId="192" xr:uid="{00000000-0005-0000-0000-0000BF000000}"/>
    <cellStyle name="Comma 5 3" xfId="193" xr:uid="{00000000-0005-0000-0000-0000C0000000}"/>
    <cellStyle name="Comma 5 4" xfId="194" xr:uid="{00000000-0005-0000-0000-0000C1000000}"/>
    <cellStyle name="Comma 6" xfId="195" xr:uid="{00000000-0005-0000-0000-0000C2000000}"/>
    <cellStyle name="Comma 6 2" xfId="196" xr:uid="{00000000-0005-0000-0000-0000C3000000}"/>
    <cellStyle name="Comma 6 3" xfId="197" xr:uid="{00000000-0005-0000-0000-0000C4000000}"/>
    <cellStyle name="Comma 6 4" xfId="198" xr:uid="{00000000-0005-0000-0000-0000C5000000}"/>
    <cellStyle name="Comma 7" xfId="199" xr:uid="{00000000-0005-0000-0000-0000C6000000}"/>
    <cellStyle name="Comma 7 2" xfId="200" xr:uid="{00000000-0005-0000-0000-0000C7000000}"/>
    <cellStyle name="Comma 7 3" xfId="201" xr:uid="{00000000-0005-0000-0000-0000C8000000}"/>
    <cellStyle name="Comma 7 4" xfId="202" xr:uid="{00000000-0005-0000-0000-0000C9000000}"/>
    <cellStyle name="Comma 8" xfId="203" xr:uid="{00000000-0005-0000-0000-0000CA000000}"/>
    <cellStyle name="Comma 8 2" xfId="204" xr:uid="{00000000-0005-0000-0000-0000CB000000}"/>
    <cellStyle name="Comma 8 3" xfId="205" xr:uid="{00000000-0005-0000-0000-0000CC000000}"/>
    <cellStyle name="Comma 8 4" xfId="206" xr:uid="{00000000-0005-0000-0000-0000CD000000}"/>
    <cellStyle name="Comma 9" xfId="207" xr:uid="{00000000-0005-0000-0000-0000CE000000}"/>
    <cellStyle name="Comma 9 2" xfId="208" xr:uid="{00000000-0005-0000-0000-0000CF000000}"/>
    <cellStyle name="Comma 9 3" xfId="209" xr:uid="{00000000-0005-0000-0000-0000D0000000}"/>
    <cellStyle name="Comma 9 4" xfId="210" xr:uid="{00000000-0005-0000-0000-0000D1000000}"/>
    <cellStyle name="Currency 2" xfId="211" xr:uid="{00000000-0005-0000-0000-0000D2000000}"/>
    <cellStyle name="Currency 2 2" xfId="212" xr:uid="{00000000-0005-0000-0000-0000D3000000}"/>
    <cellStyle name="Currency 2 2 2" xfId="213" xr:uid="{00000000-0005-0000-0000-0000D4000000}"/>
    <cellStyle name="Currency 2 3" xfId="214" xr:uid="{00000000-0005-0000-0000-0000D5000000}"/>
    <cellStyle name="Currency 3" xfId="215" xr:uid="{00000000-0005-0000-0000-0000D6000000}"/>
    <cellStyle name="Currency 3 2" xfId="216" xr:uid="{00000000-0005-0000-0000-0000D7000000}"/>
    <cellStyle name="Currency 3 2 2" xfId="217" xr:uid="{00000000-0005-0000-0000-0000D8000000}"/>
    <cellStyle name="Currency 3 3" xfId="218" xr:uid="{00000000-0005-0000-0000-0000D9000000}"/>
    <cellStyle name="Currency 4" xfId="219" xr:uid="{00000000-0005-0000-0000-0000DA000000}"/>
    <cellStyle name="Currency 5" xfId="220" xr:uid="{00000000-0005-0000-0000-0000DB000000}"/>
    <cellStyle name="Currency 5 2" xfId="221" xr:uid="{00000000-0005-0000-0000-0000DC000000}"/>
    <cellStyle name="Currency 5 2 2" xfId="222" xr:uid="{00000000-0005-0000-0000-0000DD000000}"/>
    <cellStyle name="Currency 5 2 2 2" xfId="223" xr:uid="{00000000-0005-0000-0000-0000DE000000}"/>
    <cellStyle name="Currency 5 2 3" xfId="224" xr:uid="{00000000-0005-0000-0000-0000DF000000}"/>
    <cellStyle name="Currency 5 2 3 2" xfId="225" xr:uid="{00000000-0005-0000-0000-0000E0000000}"/>
    <cellStyle name="Currency 5 3" xfId="226" xr:uid="{00000000-0005-0000-0000-0000E1000000}"/>
    <cellStyle name="Currency 5 3 2" xfId="227" xr:uid="{00000000-0005-0000-0000-0000E2000000}"/>
    <cellStyle name="Currency 5 4" xfId="228" xr:uid="{00000000-0005-0000-0000-0000E3000000}"/>
    <cellStyle name="Dobro 2" xfId="229" xr:uid="{00000000-0005-0000-0000-0000E4000000}"/>
    <cellStyle name="Euro" xfId="230" xr:uid="{00000000-0005-0000-0000-0000E5000000}"/>
    <cellStyle name="Euro 10" xfId="231" xr:uid="{00000000-0005-0000-0000-0000E6000000}"/>
    <cellStyle name="Euro 11" xfId="232" xr:uid="{00000000-0005-0000-0000-0000E7000000}"/>
    <cellStyle name="Euro 12" xfId="233" xr:uid="{00000000-0005-0000-0000-0000E8000000}"/>
    <cellStyle name="Euro 2" xfId="234" xr:uid="{00000000-0005-0000-0000-0000E9000000}"/>
    <cellStyle name="Euro 2 10" xfId="235" xr:uid="{00000000-0005-0000-0000-0000EA000000}"/>
    <cellStyle name="Euro 2 2" xfId="236" xr:uid="{00000000-0005-0000-0000-0000EB000000}"/>
    <cellStyle name="Euro 2 2 10" xfId="237" xr:uid="{00000000-0005-0000-0000-0000EC000000}"/>
    <cellStyle name="Euro 2 2 2" xfId="238" xr:uid="{00000000-0005-0000-0000-0000ED000000}"/>
    <cellStyle name="Euro 2 2 3" xfId="239" xr:uid="{00000000-0005-0000-0000-0000EE000000}"/>
    <cellStyle name="Euro 2 2 4" xfId="240" xr:uid="{00000000-0005-0000-0000-0000EF000000}"/>
    <cellStyle name="Euro 2 2 5" xfId="241" xr:uid="{00000000-0005-0000-0000-0000F0000000}"/>
    <cellStyle name="Euro 2 2 6" xfId="242" xr:uid="{00000000-0005-0000-0000-0000F1000000}"/>
    <cellStyle name="Euro 2 2 7" xfId="243" xr:uid="{00000000-0005-0000-0000-0000F2000000}"/>
    <cellStyle name="Euro 2 2 8" xfId="244" xr:uid="{00000000-0005-0000-0000-0000F3000000}"/>
    <cellStyle name="Euro 2 2 9" xfId="245" xr:uid="{00000000-0005-0000-0000-0000F4000000}"/>
    <cellStyle name="Euro 2 3" xfId="246" xr:uid="{00000000-0005-0000-0000-0000F5000000}"/>
    <cellStyle name="Euro 2 4" xfId="247" xr:uid="{00000000-0005-0000-0000-0000F6000000}"/>
    <cellStyle name="Euro 2 5" xfId="248" xr:uid="{00000000-0005-0000-0000-0000F7000000}"/>
    <cellStyle name="Euro 2 6" xfId="249" xr:uid="{00000000-0005-0000-0000-0000F8000000}"/>
    <cellStyle name="Euro 2 7" xfId="250" xr:uid="{00000000-0005-0000-0000-0000F9000000}"/>
    <cellStyle name="Euro 2 8" xfId="251" xr:uid="{00000000-0005-0000-0000-0000FA000000}"/>
    <cellStyle name="Euro 2 9" xfId="252" xr:uid="{00000000-0005-0000-0000-0000FB000000}"/>
    <cellStyle name="Euro 3" xfId="253" xr:uid="{00000000-0005-0000-0000-0000FC000000}"/>
    <cellStyle name="Euro 3 10" xfId="254" xr:uid="{00000000-0005-0000-0000-0000FD000000}"/>
    <cellStyle name="Euro 3 2" xfId="255" xr:uid="{00000000-0005-0000-0000-0000FE000000}"/>
    <cellStyle name="Euro 3 3" xfId="256" xr:uid="{00000000-0005-0000-0000-0000FF000000}"/>
    <cellStyle name="Euro 3 4" xfId="257" xr:uid="{00000000-0005-0000-0000-000000010000}"/>
    <cellStyle name="Euro 3 5" xfId="258" xr:uid="{00000000-0005-0000-0000-000001010000}"/>
    <cellStyle name="Euro 3 6" xfId="259" xr:uid="{00000000-0005-0000-0000-000002010000}"/>
    <cellStyle name="Euro 3 7" xfId="260" xr:uid="{00000000-0005-0000-0000-000003010000}"/>
    <cellStyle name="Euro 3 8" xfId="261" xr:uid="{00000000-0005-0000-0000-000004010000}"/>
    <cellStyle name="Euro 3 9" xfId="262" xr:uid="{00000000-0005-0000-0000-000005010000}"/>
    <cellStyle name="Euro 4" xfId="263" xr:uid="{00000000-0005-0000-0000-000006010000}"/>
    <cellStyle name="Euro 5" xfId="264" xr:uid="{00000000-0005-0000-0000-000007010000}"/>
    <cellStyle name="Euro 6" xfId="265" xr:uid="{00000000-0005-0000-0000-000008010000}"/>
    <cellStyle name="Euro 7" xfId="266" xr:uid="{00000000-0005-0000-0000-000009010000}"/>
    <cellStyle name="Euro 8" xfId="267" xr:uid="{00000000-0005-0000-0000-00000A010000}"/>
    <cellStyle name="Euro 9" xfId="268" xr:uid="{00000000-0005-0000-0000-00000B010000}"/>
    <cellStyle name="Excel Built-in Normal" xfId="269" xr:uid="{00000000-0005-0000-0000-00000C010000}"/>
    <cellStyle name="Explanatory Text" xfId="270" xr:uid="{00000000-0005-0000-0000-00000D010000}"/>
    <cellStyle name="Explanatory Text 2" xfId="271" xr:uid="{00000000-0005-0000-0000-00000E010000}"/>
    <cellStyle name="Explanatory Text 3" xfId="272" xr:uid="{00000000-0005-0000-0000-00000F010000}"/>
    <cellStyle name="Good 2" xfId="273" xr:uid="{00000000-0005-0000-0000-000010010000}"/>
    <cellStyle name="Good 3" xfId="274" xr:uid="{00000000-0005-0000-0000-000011010000}"/>
    <cellStyle name="Gut" xfId="275" xr:uid="{00000000-0005-0000-0000-000012010000}"/>
    <cellStyle name="Heading 1" xfId="276" xr:uid="{00000000-0005-0000-0000-000013010000}"/>
    <cellStyle name="Heading 1 2" xfId="277" xr:uid="{00000000-0005-0000-0000-000014010000}"/>
    <cellStyle name="Heading 1 3" xfId="278" xr:uid="{00000000-0005-0000-0000-000015010000}"/>
    <cellStyle name="Heading 2" xfId="279" xr:uid="{00000000-0005-0000-0000-000016010000}"/>
    <cellStyle name="Heading 2 2" xfId="280" xr:uid="{00000000-0005-0000-0000-000017010000}"/>
    <cellStyle name="Heading 2 3" xfId="281" xr:uid="{00000000-0005-0000-0000-000018010000}"/>
    <cellStyle name="Heading 3" xfId="282" xr:uid="{00000000-0005-0000-0000-000019010000}"/>
    <cellStyle name="Heading 3 2" xfId="283" xr:uid="{00000000-0005-0000-0000-00001A010000}"/>
    <cellStyle name="Heading 3 3" xfId="284" xr:uid="{00000000-0005-0000-0000-00001B010000}"/>
    <cellStyle name="Heading 4" xfId="285" xr:uid="{00000000-0005-0000-0000-00001C010000}"/>
    <cellStyle name="Heading 4 2" xfId="286" xr:uid="{00000000-0005-0000-0000-00001D010000}"/>
    <cellStyle name="Heading 4 3" xfId="287" xr:uid="{00000000-0005-0000-0000-00001E010000}"/>
    <cellStyle name="Hiperveza 2" xfId="288" xr:uid="{00000000-0005-0000-0000-00001F010000}"/>
    <cellStyle name="Input" xfId="289" xr:uid="{00000000-0005-0000-0000-000020010000}"/>
    <cellStyle name="Input 2" xfId="290" xr:uid="{00000000-0005-0000-0000-000021010000}"/>
    <cellStyle name="Input 3" xfId="291" xr:uid="{00000000-0005-0000-0000-000022010000}"/>
    <cellStyle name="Isticanje1 2" xfId="292" xr:uid="{00000000-0005-0000-0000-000023010000}"/>
    <cellStyle name="Isticanje2 2" xfId="293" xr:uid="{00000000-0005-0000-0000-000024010000}"/>
    <cellStyle name="Isticanje3 2" xfId="294" xr:uid="{00000000-0005-0000-0000-000025010000}"/>
    <cellStyle name="Isticanje4 2" xfId="295" xr:uid="{00000000-0005-0000-0000-000026010000}"/>
    <cellStyle name="Isticanje5 2" xfId="296" xr:uid="{00000000-0005-0000-0000-000027010000}"/>
    <cellStyle name="Isticanje6 2" xfId="297" xr:uid="{00000000-0005-0000-0000-000028010000}"/>
    <cellStyle name="Izlaz 2" xfId="298" xr:uid="{00000000-0005-0000-0000-000029010000}"/>
    <cellStyle name="Izračun 2" xfId="299" xr:uid="{00000000-0005-0000-0000-00002A010000}"/>
    <cellStyle name="kolona A" xfId="300" xr:uid="{00000000-0005-0000-0000-00002B010000}"/>
    <cellStyle name="kolona A 10" xfId="301" xr:uid="{00000000-0005-0000-0000-00002C010000}"/>
    <cellStyle name="kolona A 2" xfId="302" xr:uid="{00000000-0005-0000-0000-00002D010000}"/>
    <cellStyle name="kolona A 2 10" xfId="303" xr:uid="{00000000-0005-0000-0000-00002E010000}"/>
    <cellStyle name="kolona A 2 2" xfId="304" xr:uid="{00000000-0005-0000-0000-00002F010000}"/>
    <cellStyle name="kolona A 2 3" xfId="305" xr:uid="{00000000-0005-0000-0000-000030010000}"/>
    <cellStyle name="kolona A 2 4" xfId="306" xr:uid="{00000000-0005-0000-0000-000031010000}"/>
    <cellStyle name="kolona A 2 5" xfId="307" xr:uid="{00000000-0005-0000-0000-000032010000}"/>
    <cellStyle name="kolona A 2 6" xfId="308" xr:uid="{00000000-0005-0000-0000-000033010000}"/>
    <cellStyle name="kolona A 2 7" xfId="309" xr:uid="{00000000-0005-0000-0000-000034010000}"/>
    <cellStyle name="kolona A 2 8" xfId="310" xr:uid="{00000000-0005-0000-0000-000035010000}"/>
    <cellStyle name="kolona A 2 9" xfId="311" xr:uid="{00000000-0005-0000-0000-000036010000}"/>
    <cellStyle name="kolona A 3" xfId="312" xr:uid="{00000000-0005-0000-0000-000037010000}"/>
    <cellStyle name="kolona A 4" xfId="313" xr:uid="{00000000-0005-0000-0000-000038010000}"/>
    <cellStyle name="kolona A 5" xfId="314" xr:uid="{00000000-0005-0000-0000-000039010000}"/>
    <cellStyle name="kolona A 6" xfId="315" xr:uid="{00000000-0005-0000-0000-00003A010000}"/>
    <cellStyle name="kolona A 7" xfId="316" xr:uid="{00000000-0005-0000-0000-00003B010000}"/>
    <cellStyle name="kolona A 8" xfId="317" xr:uid="{00000000-0005-0000-0000-00003C010000}"/>
    <cellStyle name="kolona A 9" xfId="318" xr:uid="{00000000-0005-0000-0000-00003D010000}"/>
    <cellStyle name="kolona B" xfId="319" xr:uid="{00000000-0005-0000-0000-00003E010000}"/>
    <cellStyle name="kolona B 10" xfId="320" xr:uid="{00000000-0005-0000-0000-00003F010000}"/>
    <cellStyle name="kolona B 2" xfId="321" xr:uid="{00000000-0005-0000-0000-000040010000}"/>
    <cellStyle name="kolona B 2 10" xfId="322" xr:uid="{00000000-0005-0000-0000-000041010000}"/>
    <cellStyle name="kolona B 2 2" xfId="323" xr:uid="{00000000-0005-0000-0000-000042010000}"/>
    <cellStyle name="kolona B 2 3" xfId="324" xr:uid="{00000000-0005-0000-0000-000043010000}"/>
    <cellStyle name="kolona B 2 4" xfId="325" xr:uid="{00000000-0005-0000-0000-000044010000}"/>
    <cellStyle name="kolona B 2 5" xfId="326" xr:uid="{00000000-0005-0000-0000-000045010000}"/>
    <cellStyle name="kolona B 2 6" xfId="327" xr:uid="{00000000-0005-0000-0000-000046010000}"/>
    <cellStyle name="kolona B 2 7" xfId="328" xr:uid="{00000000-0005-0000-0000-000047010000}"/>
    <cellStyle name="kolona B 2 8" xfId="329" xr:uid="{00000000-0005-0000-0000-000048010000}"/>
    <cellStyle name="kolona B 2 9" xfId="330" xr:uid="{00000000-0005-0000-0000-000049010000}"/>
    <cellStyle name="kolona B 3" xfId="331" xr:uid="{00000000-0005-0000-0000-00004A010000}"/>
    <cellStyle name="kolona B 4" xfId="332" xr:uid="{00000000-0005-0000-0000-00004B010000}"/>
    <cellStyle name="kolona B 5" xfId="333" xr:uid="{00000000-0005-0000-0000-00004C010000}"/>
    <cellStyle name="kolona B 6" xfId="334" xr:uid="{00000000-0005-0000-0000-00004D010000}"/>
    <cellStyle name="kolona B 7" xfId="335" xr:uid="{00000000-0005-0000-0000-00004E010000}"/>
    <cellStyle name="kolona B 8" xfId="336" xr:uid="{00000000-0005-0000-0000-00004F010000}"/>
    <cellStyle name="kolona B 9" xfId="337" xr:uid="{00000000-0005-0000-0000-000050010000}"/>
    <cellStyle name="kolona F" xfId="338" xr:uid="{00000000-0005-0000-0000-000051010000}"/>
    <cellStyle name="kolona G" xfId="339" xr:uid="{00000000-0005-0000-0000-000052010000}"/>
    <cellStyle name="Linked Cell" xfId="340" xr:uid="{00000000-0005-0000-0000-000053010000}"/>
    <cellStyle name="Linked Cell 2" xfId="341" xr:uid="{00000000-0005-0000-0000-000054010000}"/>
    <cellStyle name="Linked Cell 3" xfId="342" xr:uid="{00000000-0005-0000-0000-000055010000}"/>
    <cellStyle name="Loše 2" xfId="343" xr:uid="{00000000-0005-0000-0000-000056010000}"/>
    <cellStyle name="Millares 2" xfId="344" xr:uid="{00000000-0005-0000-0000-000057010000}"/>
    <cellStyle name="Naslov 1 2" xfId="345" xr:uid="{00000000-0005-0000-0000-000058010000}"/>
    <cellStyle name="Naslov 2 2" xfId="346" xr:uid="{00000000-0005-0000-0000-000059010000}"/>
    <cellStyle name="Naslov 3 2" xfId="347" xr:uid="{00000000-0005-0000-0000-00005A010000}"/>
    <cellStyle name="Naslov 4 2" xfId="348" xr:uid="{00000000-0005-0000-0000-00005B010000}"/>
    <cellStyle name="Naslov 5" xfId="349" xr:uid="{00000000-0005-0000-0000-00005C010000}"/>
    <cellStyle name="Neutral" xfId="350" xr:uid="{00000000-0005-0000-0000-00005D010000}"/>
    <cellStyle name="Neutral 2" xfId="351" xr:uid="{00000000-0005-0000-0000-00005E010000}"/>
    <cellStyle name="Neutral 3" xfId="352" xr:uid="{00000000-0005-0000-0000-00005F010000}"/>
    <cellStyle name="Neutralno 2" xfId="353" xr:uid="{00000000-0005-0000-0000-000060010000}"/>
    <cellStyle name="Normal 10" xfId="354" xr:uid="{00000000-0005-0000-0000-000062010000}"/>
    <cellStyle name="Normal 11" xfId="355" xr:uid="{00000000-0005-0000-0000-000063010000}"/>
    <cellStyle name="Normal 12" xfId="356" xr:uid="{00000000-0005-0000-0000-000064010000}"/>
    <cellStyle name="Normal 13" xfId="357" xr:uid="{00000000-0005-0000-0000-000065010000}"/>
    <cellStyle name="Normal 14" xfId="358" xr:uid="{00000000-0005-0000-0000-000066010000}"/>
    <cellStyle name="Normal 14 2" xfId="359" xr:uid="{00000000-0005-0000-0000-000067010000}"/>
    <cellStyle name="Normal 15" xfId="360" xr:uid="{00000000-0005-0000-0000-000068010000}"/>
    <cellStyle name="Normal 16" xfId="361" xr:uid="{00000000-0005-0000-0000-000069010000}"/>
    <cellStyle name="Normal 16 2" xfId="362" xr:uid="{00000000-0005-0000-0000-00006A010000}"/>
    <cellStyle name="Normal 16 3" xfId="363" xr:uid="{00000000-0005-0000-0000-00006B010000}"/>
    <cellStyle name="Normal 17" xfId="364" xr:uid="{00000000-0005-0000-0000-00006C010000}"/>
    <cellStyle name="Normal 18" xfId="365" xr:uid="{00000000-0005-0000-0000-00006D010000}"/>
    <cellStyle name="Normal 19" xfId="366" xr:uid="{00000000-0005-0000-0000-00006E010000}"/>
    <cellStyle name="Normal 19 2" xfId="367" xr:uid="{00000000-0005-0000-0000-00006F010000}"/>
    <cellStyle name="Normal 2" xfId="368" xr:uid="{00000000-0005-0000-0000-000070010000}"/>
    <cellStyle name="Normal 2 10" xfId="369" xr:uid="{00000000-0005-0000-0000-000071010000}"/>
    <cellStyle name="Normal 2 11" xfId="370" xr:uid="{00000000-0005-0000-0000-000072010000}"/>
    <cellStyle name="Normal 2 12" xfId="371" xr:uid="{00000000-0005-0000-0000-000073010000}"/>
    <cellStyle name="Normal 2 13" xfId="372" xr:uid="{00000000-0005-0000-0000-000074010000}"/>
    <cellStyle name="Normal 2 14" xfId="373" xr:uid="{00000000-0005-0000-0000-000075010000}"/>
    <cellStyle name="Normal 2 15" xfId="374" xr:uid="{00000000-0005-0000-0000-000076010000}"/>
    <cellStyle name="Normal 2 16" xfId="375" xr:uid="{00000000-0005-0000-0000-000077010000}"/>
    <cellStyle name="Normal 2 17" xfId="376" xr:uid="{00000000-0005-0000-0000-000078010000}"/>
    <cellStyle name="Normal 2 18" xfId="377" xr:uid="{00000000-0005-0000-0000-000079010000}"/>
    <cellStyle name="Normal 2 19" xfId="378" xr:uid="{00000000-0005-0000-0000-00007A010000}"/>
    <cellStyle name="Normal 2 2" xfId="379" xr:uid="{00000000-0005-0000-0000-00007B010000}"/>
    <cellStyle name="Normal 2 2 10" xfId="380" xr:uid="{00000000-0005-0000-0000-00007C010000}"/>
    <cellStyle name="Normal 2 2 11" xfId="381" xr:uid="{00000000-0005-0000-0000-00007D010000}"/>
    <cellStyle name="Normal 2 2 12" xfId="382" xr:uid="{00000000-0005-0000-0000-00007E010000}"/>
    <cellStyle name="Normal 2 2 13" xfId="383" xr:uid="{00000000-0005-0000-0000-00007F010000}"/>
    <cellStyle name="Normal 2 2 14" xfId="384" xr:uid="{00000000-0005-0000-0000-000080010000}"/>
    <cellStyle name="Normal 2 2 15" xfId="385" xr:uid="{00000000-0005-0000-0000-000081010000}"/>
    <cellStyle name="Normal 2 2 16" xfId="386" xr:uid="{00000000-0005-0000-0000-000082010000}"/>
    <cellStyle name="Normal 2 2 17" xfId="387" xr:uid="{00000000-0005-0000-0000-000083010000}"/>
    <cellStyle name="Normal 2 2 18" xfId="388" xr:uid="{00000000-0005-0000-0000-000084010000}"/>
    <cellStyle name="Normal 2 2 19" xfId="389" xr:uid="{00000000-0005-0000-0000-000085010000}"/>
    <cellStyle name="Normal 2 2 2" xfId="390" xr:uid="{00000000-0005-0000-0000-000086010000}"/>
    <cellStyle name="Normal 2 2 2 10" xfId="391" xr:uid="{00000000-0005-0000-0000-000087010000}"/>
    <cellStyle name="Normal 2 2 2 2" xfId="392" xr:uid="{00000000-0005-0000-0000-000088010000}"/>
    <cellStyle name="Normal 2 2 2 2 10" xfId="393" xr:uid="{00000000-0005-0000-0000-000089010000}"/>
    <cellStyle name="Normal 2 2 2 2 2" xfId="394" xr:uid="{00000000-0005-0000-0000-00008A010000}"/>
    <cellStyle name="Normal 2 2 2 2 3" xfId="395" xr:uid="{00000000-0005-0000-0000-00008B010000}"/>
    <cellStyle name="Normal 2 2 2 2 4" xfId="396" xr:uid="{00000000-0005-0000-0000-00008C010000}"/>
    <cellStyle name="Normal 2 2 2 2 5" xfId="397" xr:uid="{00000000-0005-0000-0000-00008D010000}"/>
    <cellStyle name="Normal 2 2 2 2 6" xfId="398" xr:uid="{00000000-0005-0000-0000-00008E010000}"/>
    <cellStyle name="Normal 2 2 2 2 7" xfId="399" xr:uid="{00000000-0005-0000-0000-00008F010000}"/>
    <cellStyle name="Normal 2 2 2 2 8" xfId="400" xr:uid="{00000000-0005-0000-0000-000090010000}"/>
    <cellStyle name="Normal 2 2 2 2 9" xfId="401" xr:uid="{00000000-0005-0000-0000-000091010000}"/>
    <cellStyle name="Normal 2 2 2 3" xfId="402" xr:uid="{00000000-0005-0000-0000-000092010000}"/>
    <cellStyle name="Normal 2 2 2 4" xfId="403" xr:uid="{00000000-0005-0000-0000-000093010000}"/>
    <cellStyle name="Normal 2 2 2 5" xfId="404" xr:uid="{00000000-0005-0000-0000-000094010000}"/>
    <cellStyle name="Normal 2 2 2 6" xfId="405" xr:uid="{00000000-0005-0000-0000-000095010000}"/>
    <cellStyle name="Normal 2 2 2 7" xfId="406" xr:uid="{00000000-0005-0000-0000-000096010000}"/>
    <cellStyle name="Normal 2 2 2 8" xfId="407" xr:uid="{00000000-0005-0000-0000-000097010000}"/>
    <cellStyle name="Normal 2 2 2 9" xfId="408" xr:uid="{00000000-0005-0000-0000-000098010000}"/>
    <cellStyle name="Normal 2 2 20" xfId="409" xr:uid="{00000000-0005-0000-0000-000099010000}"/>
    <cellStyle name="Normal 2 2 21" xfId="410" xr:uid="{00000000-0005-0000-0000-00009A010000}"/>
    <cellStyle name="Normal 2 2 22" xfId="411" xr:uid="{00000000-0005-0000-0000-00009B010000}"/>
    <cellStyle name="Normal 2 2 3" xfId="412" xr:uid="{00000000-0005-0000-0000-00009C010000}"/>
    <cellStyle name="Normal 2 2 3 10" xfId="413" xr:uid="{00000000-0005-0000-0000-00009D010000}"/>
    <cellStyle name="Normal 2 2 3 2" xfId="414" xr:uid="{00000000-0005-0000-0000-00009E010000}"/>
    <cellStyle name="Normal 2 2 3 2 10" xfId="415" xr:uid="{00000000-0005-0000-0000-00009F010000}"/>
    <cellStyle name="Normal 2 2 3 2 2" xfId="416" xr:uid="{00000000-0005-0000-0000-0000A0010000}"/>
    <cellStyle name="Normal 2 2 3 2 3" xfId="417" xr:uid="{00000000-0005-0000-0000-0000A1010000}"/>
    <cellStyle name="Normal 2 2 3 2 4" xfId="418" xr:uid="{00000000-0005-0000-0000-0000A2010000}"/>
    <cellStyle name="Normal 2 2 3 2 5" xfId="419" xr:uid="{00000000-0005-0000-0000-0000A3010000}"/>
    <cellStyle name="Normal 2 2 3 2 6" xfId="420" xr:uid="{00000000-0005-0000-0000-0000A4010000}"/>
    <cellStyle name="Normal 2 2 3 2 7" xfId="421" xr:uid="{00000000-0005-0000-0000-0000A5010000}"/>
    <cellStyle name="Normal 2 2 3 2 8" xfId="422" xr:uid="{00000000-0005-0000-0000-0000A6010000}"/>
    <cellStyle name="Normal 2 2 3 2 9" xfId="423" xr:uid="{00000000-0005-0000-0000-0000A7010000}"/>
    <cellStyle name="Normal 2 2 3 3" xfId="424" xr:uid="{00000000-0005-0000-0000-0000A8010000}"/>
    <cellStyle name="Normal 2 2 3 4" xfId="425" xr:uid="{00000000-0005-0000-0000-0000A9010000}"/>
    <cellStyle name="Normal 2 2 3 5" xfId="426" xr:uid="{00000000-0005-0000-0000-0000AA010000}"/>
    <cellStyle name="Normal 2 2 3 6" xfId="427" xr:uid="{00000000-0005-0000-0000-0000AB010000}"/>
    <cellStyle name="Normal 2 2 3 7" xfId="428" xr:uid="{00000000-0005-0000-0000-0000AC010000}"/>
    <cellStyle name="Normal 2 2 3 8" xfId="429" xr:uid="{00000000-0005-0000-0000-0000AD010000}"/>
    <cellStyle name="Normal 2 2 3 9" xfId="430" xr:uid="{00000000-0005-0000-0000-0000AE010000}"/>
    <cellStyle name="Normal 2 2 4" xfId="431" xr:uid="{00000000-0005-0000-0000-0000AF010000}"/>
    <cellStyle name="Normal 2 2 4 10" xfId="432" xr:uid="{00000000-0005-0000-0000-0000B0010000}"/>
    <cellStyle name="Normal 2 2 4 2" xfId="433" xr:uid="{00000000-0005-0000-0000-0000B1010000}"/>
    <cellStyle name="Normal 2 2 4 2 10" xfId="434" xr:uid="{00000000-0005-0000-0000-0000B2010000}"/>
    <cellStyle name="Normal 2 2 4 2 2" xfId="435" xr:uid="{00000000-0005-0000-0000-0000B3010000}"/>
    <cellStyle name="Normal 2 2 4 2 3" xfId="436" xr:uid="{00000000-0005-0000-0000-0000B4010000}"/>
    <cellStyle name="Normal 2 2 4 2 4" xfId="437" xr:uid="{00000000-0005-0000-0000-0000B5010000}"/>
    <cellStyle name="Normal 2 2 4 2 5" xfId="438" xr:uid="{00000000-0005-0000-0000-0000B6010000}"/>
    <cellStyle name="Normal 2 2 4 2 6" xfId="439" xr:uid="{00000000-0005-0000-0000-0000B7010000}"/>
    <cellStyle name="Normal 2 2 4 2 7" xfId="440" xr:uid="{00000000-0005-0000-0000-0000B8010000}"/>
    <cellStyle name="Normal 2 2 4 2 8" xfId="441" xr:uid="{00000000-0005-0000-0000-0000B9010000}"/>
    <cellStyle name="Normal 2 2 4 2 9" xfId="442" xr:uid="{00000000-0005-0000-0000-0000BA010000}"/>
    <cellStyle name="Normal 2 2 4 3" xfId="443" xr:uid="{00000000-0005-0000-0000-0000BB010000}"/>
    <cellStyle name="Normal 2 2 4 4" xfId="444" xr:uid="{00000000-0005-0000-0000-0000BC010000}"/>
    <cellStyle name="Normal 2 2 4 5" xfId="445" xr:uid="{00000000-0005-0000-0000-0000BD010000}"/>
    <cellStyle name="Normal 2 2 4 6" xfId="446" xr:uid="{00000000-0005-0000-0000-0000BE010000}"/>
    <cellStyle name="Normal 2 2 4 7" xfId="447" xr:uid="{00000000-0005-0000-0000-0000BF010000}"/>
    <cellStyle name="Normal 2 2 4 8" xfId="448" xr:uid="{00000000-0005-0000-0000-0000C0010000}"/>
    <cellStyle name="Normal 2 2 4 9" xfId="449" xr:uid="{00000000-0005-0000-0000-0000C1010000}"/>
    <cellStyle name="Normal 2 2 5" xfId="450" xr:uid="{00000000-0005-0000-0000-0000C2010000}"/>
    <cellStyle name="Normal 2 2 5 10" xfId="451" xr:uid="{00000000-0005-0000-0000-0000C3010000}"/>
    <cellStyle name="Normal 2 2 5 11" xfId="452" xr:uid="{00000000-0005-0000-0000-0000C4010000}"/>
    <cellStyle name="Normal 2 2 5 12" xfId="453" xr:uid="{00000000-0005-0000-0000-0000C5010000}"/>
    <cellStyle name="Normal 2 2 5 13" xfId="454" xr:uid="{00000000-0005-0000-0000-0000C6010000}"/>
    <cellStyle name="Normal 2 2 5 14" xfId="455" xr:uid="{00000000-0005-0000-0000-0000C7010000}"/>
    <cellStyle name="Normal 2 2 5 15" xfId="456" xr:uid="{00000000-0005-0000-0000-0000C8010000}"/>
    <cellStyle name="Normal 2 2 5 2" xfId="457" xr:uid="{00000000-0005-0000-0000-0000C9010000}"/>
    <cellStyle name="Normal 2 2 5 3" xfId="458" xr:uid="{00000000-0005-0000-0000-0000CA010000}"/>
    <cellStyle name="Normal 2 2 5 4" xfId="459" xr:uid="{00000000-0005-0000-0000-0000CB010000}"/>
    <cellStyle name="Normal 2 2 5 5" xfId="460" xr:uid="{00000000-0005-0000-0000-0000CC010000}"/>
    <cellStyle name="Normal 2 2 5 6" xfId="461" xr:uid="{00000000-0005-0000-0000-0000CD010000}"/>
    <cellStyle name="Normal 2 2 5 7" xfId="462" xr:uid="{00000000-0005-0000-0000-0000CE010000}"/>
    <cellStyle name="Normal 2 2 5 8" xfId="463" xr:uid="{00000000-0005-0000-0000-0000CF010000}"/>
    <cellStyle name="Normal 2 2 5 9" xfId="464" xr:uid="{00000000-0005-0000-0000-0000D0010000}"/>
    <cellStyle name="Normal 2 2 6" xfId="465" xr:uid="{00000000-0005-0000-0000-0000D1010000}"/>
    <cellStyle name="Normal 2 2 7" xfId="466" xr:uid="{00000000-0005-0000-0000-0000D2010000}"/>
    <cellStyle name="Normal 2 2 8" xfId="467" xr:uid="{00000000-0005-0000-0000-0000D3010000}"/>
    <cellStyle name="Normal 2 2 9" xfId="468" xr:uid="{00000000-0005-0000-0000-0000D4010000}"/>
    <cellStyle name="Normal 2 20" xfId="469" xr:uid="{00000000-0005-0000-0000-0000D5010000}"/>
    <cellStyle name="Normal 2 21" xfId="470" xr:uid="{00000000-0005-0000-0000-0000D6010000}"/>
    <cellStyle name="Normal 2 22" xfId="471" xr:uid="{00000000-0005-0000-0000-0000D7010000}"/>
    <cellStyle name="Normal 2 23" xfId="472" xr:uid="{00000000-0005-0000-0000-0000D8010000}"/>
    <cellStyle name="Normal 2 24" xfId="473" xr:uid="{00000000-0005-0000-0000-0000D9010000}"/>
    <cellStyle name="Normal 2 3" xfId="474" xr:uid="{00000000-0005-0000-0000-0000DA010000}"/>
    <cellStyle name="Normal 2 3 10" xfId="475" xr:uid="{00000000-0005-0000-0000-0000DB010000}"/>
    <cellStyle name="Normal 2 3 11" xfId="476" xr:uid="{00000000-0005-0000-0000-0000DC010000}"/>
    <cellStyle name="Normal 2 3 2" xfId="477" xr:uid="{00000000-0005-0000-0000-0000DD010000}"/>
    <cellStyle name="Normal 2 3 3" xfId="478" xr:uid="{00000000-0005-0000-0000-0000DE010000}"/>
    <cellStyle name="Normal 2 3 4" xfId="479" xr:uid="{00000000-0005-0000-0000-0000DF010000}"/>
    <cellStyle name="Normal 2 3 5" xfId="480" xr:uid="{00000000-0005-0000-0000-0000E0010000}"/>
    <cellStyle name="Normal 2 3 6" xfId="481" xr:uid="{00000000-0005-0000-0000-0000E1010000}"/>
    <cellStyle name="Normal 2 3 7" xfId="482" xr:uid="{00000000-0005-0000-0000-0000E2010000}"/>
    <cellStyle name="Normal 2 3 8" xfId="483" xr:uid="{00000000-0005-0000-0000-0000E3010000}"/>
    <cellStyle name="Normal 2 3 9" xfId="484" xr:uid="{00000000-0005-0000-0000-0000E4010000}"/>
    <cellStyle name="Normal 2 4" xfId="485" xr:uid="{00000000-0005-0000-0000-0000E5010000}"/>
    <cellStyle name="Normal 2 4 2" xfId="486" xr:uid="{00000000-0005-0000-0000-0000E6010000}"/>
    <cellStyle name="Normal 2 5" xfId="487" xr:uid="{00000000-0005-0000-0000-0000E7010000}"/>
    <cellStyle name="Normal 2 5 10" xfId="488" xr:uid="{00000000-0005-0000-0000-0000E8010000}"/>
    <cellStyle name="Normal 2 5 11" xfId="489" xr:uid="{00000000-0005-0000-0000-0000E9010000}"/>
    <cellStyle name="Normal 2 5 12" xfId="490" xr:uid="{00000000-0005-0000-0000-0000EA010000}"/>
    <cellStyle name="Normal 2 5 13" xfId="491" xr:uid="{00000000-0005-0000-0000-0000EB010000}"/>
    <cellStyle name="Normal 2 5 14" xfId="492" xr:uid="{00000000-0005-0000-0000-0000EC010000}"/>
    <cellStyle name="Normal 2 5 15" xfId="493" xr:uid="{00000000-0005-0000-0000-0000ED010000}"/>
    <cellStyle name="Normal 2 5 2" xfId="494" xr:uid="{00000000-0005-0000-0000-0000EE010000}"/>
    <cellStyle name="Normal 2 5 3" xfId="495" xr:uid="{00000000-0005-0000-0000-0000EF010000}"/>
    <cellStyle name="Normal 2 5 4" xfId="496" xr:uid="{00000000-0005-0000-0000-0000F0010000}"/>
    <cellStyle name="Normal 2 5 5" xfId="497" xr:uid="{00000000-0005-0000-0000-0000F1010000}"/>
    <cellStyle name="Normal 2 5 6" xfId="498" xr:uid="{00000000-0005-0000-0000-0000F2010000}"/>
    <cellStyle name="Normal 2 5 7" xfId="499" xr:uid="{00000000-0005-0000-0000-0000F3010000}"/>
    <cellStyle name="Normal 2 5 8" xfId="500" xr:uid="{00000000-0005-0000-0000-0000F4010000}"/>
    <cellStyle name="Normal 2 5 9" xfId="501" xr:uid="{00000000-0005-0000-0000-0000F5010000}"/>
    <cellStyle name="Normal 2 6" xfId="502" xr:uid="{00000000-0005-0000-0000-0000F6010000}"/>
    <cellStyle name="Normal 2 6 2" xfId="503" xr:uid="{00000000-0005-0000-0000-0000F7010000}"/>
    <cellStyle name="Normal 2 7" xfId="504" xr:uid="{00000000-0005-0000-0000-0000F8010000}"/>
    <cellStyle name="Normal 2 8" xfId="505" xr:uid="{00000000-0005-0000-0000-0000F9010000}"/>
    <cellStyle name="Normal 2 9" xfId="506" xr:uid="{00000000-0005-0000-0000-0000FA010000}"/>
    <cellStyle name="Normal 3" xfId="507" xr:uid="{00000000-0005-0000-0000-0000FB010000}"/>
    <cellStyle name="Normal 3 10" xfId="508" xr:uid="{00000000-0005-0000-0000-0000FC010000}"/>
    <cellStyle name="Normal 3 11" xfId="509" xr:uid="{00000000-0005-0000-0000-0000FD010000}"/>
    <cellStyle name="Normal 3 12" xfId="510" xr:uid="{00000000-0005-0000-0000-0000FE010000}"/>
    <cellStyle name="Normal 3 13" xfId="511" xr:uid="{00000000-0005-0000-0000-0000FF010000}"/>
    <cellStyle name="Normal 3 14" xfId="512" xr:uid="{00000000-0005-0000-0000-000000020000}"/>
    <cellStyle name="Normal 3 2" xfId="513" xr:uid="{00000000-0005-0000-0000-000001020000}"/>
    <cellStyle name="Normal 3 2 10" xfId="514" xr:uid="{00000000-0005-0000-0000-000002020000}"/>
    <cellStyle name="Normal 3 2 2" xfId="515" xr:uid="{00000000-0005-0000-0000-000003020000}"/>
    <cellStyle name="Normal 3 2 2 10" xfId="516" xr:uid="{00000000-0005-0000-0000-000004020000}"/>
    <cellStyle name="Normal 3 2 2 2" xfId="517" xr:uid="{00000000-0005-0000-0000-000005020000}"/>
    <cellStyle name="Normal 3 2 2 3" xfId="518" xr:uid="{00000000-0005-0000-0000-000006020000}"/>
    <cellStyle name="Normal 3 2 2 4" xfId="519" xr:uid="{00000000-0005-0000-0000-000007020000}"/>
    <cellStyle name="Normal 3 2 2 5" xfId="520" xr:uid="{00000000-0005-0000-0000-000008020000}"/>
    <cellStyle name="Normal 3 2 2 6" xfId="521" xr:uid="{00000000-0005-0000-0000-000009020000}"/>
    <cellStyle name="Normal 3 2 2 7" xfId="522" xr:uid="{00000000-0005-0000-0000-00000A020000}"/>
    <cellStyle name="Normal 3 2 2 8" xfId="523" xr:uid="{00000000-0005-0000-0000-00000B020000}"/>
    <cellStyle name="Normal 3 2 2 9" xfId="524" xr:uid="{00000000-0005-0000-0000-00000C020000}"/>
    <cellStyle name="Normal 3 2 3" xfId="525" xr:uid="{00000000-0005-0000-0000-00000D020000}"/>
    <cellStyle name="Normal 3 2 4" xfId="526" xr:uid="{00000000-0005-0000-0000-00000E020000}"/>
    <cellStyle name="Normal 3 2 5" xfId="527" xr:uid="{00000000-0005-0000-0000-00000F020000}"/>
    <cellStyle name="Normal 3 2 6" xfId="528" xr:uid="{00000000-0005-0000-0000-000010020000}"/>
    <cellStyle name="Normal 3 2 7" xfId="529" xr:uid="{00000000-0005-0000-0000-000011020000}"/>
    <cellStyle name="Normal 3 2 8" xfId="530" xr:uid="{00000000-0005-0000-0000-000012020000}"/>
    <cellStyle name="Normal 3 2 9" xfId="531" xr:uid="{00000000-0005-0000-0000-000013020000}"/>
    <cellStyle name="Normal 3 3" xfId="532" xr:uid="{00000000-0005-0000-0000-000014020000}"/>
    <cellStyle name="Normal 3 3 10" xfId="533" xr:uid="{00000000-0005-0000-0000-000015020000}"/>
    <cellStyle name="Normal 3 3 2" xfId="534" xr:uid="{00000000-0005-0000-0000-000016020000}"/>
    <cellStyle name="Normal 3 3 2 10" xfId="535" xr:uid="{00000000-0005-0000-0000-000017020000}"/>
    <cellStyle name="Normal 3 3 2 2" xfId="536" xr:uid="{00000000-0005-0000-0000-000018020000}"/>
    <cellStyle name="Normal 3 3 2 3" xfId="537" xr:uid="{00000000-0005-0000-0000-000019020000}"/>
    <cellStyle name="Normal 3 3 2 4" xfId="538" xr:uid="{00000000-0005-0000-0000-00001A020000}"/>
    <cellStyle name="Normal 3 3 2 5" xfId="539" xr:uid="{00000000-0005-0000-0000-00001B020000}"/>
    <cellStyle name="Normal 3 3 2 6" xfId="540" xr:uid="{00000000-0005-0000-0000-00001C020000}"/>
    <cellStyle name="Normal 3 3 2 7" xfId="541" xr:uid="{00000000-0005-0000-0000-00001D020000}"/>
    <cellStyle name="Normal 3 3 2 8" xfId="542" xr:uid="{00000000-0005-0000-0000-00001E020000}"/>
    <cellStyle name="Normal 3 3 2 9" xfId="543" xr:uid="{00000000-0005-0000-0000-00001F020000}"/>
    <cellStyle name="Normal 3 3 3" xfId="544" xr:uid="{00000000-0005-0000-0000-000020020000}"/>
    <cellStyle name="Normal 3 3 4" xfId="545" xr:uid="{00000000-0005-0000-0000-000021020000}"/>
    <cellStyle name="Normal 3 3 5" xfId="546" xr:uid="{00000000-0005-0000-0000-000022020000}"/>
    <cellStyle name="Normal 3 3 6" xfId="547" xr:uid="{00000000-0005-0000-0000-000023020000}"/>
    <cellStyle name="Normal 3 3 7" xfId="548" xr:uid="{00000000-0005-0000-0000-000024020000}"/>
    <cellStyle name="Normal 3 3 8" xfId="549" xr:uid="{00000000-0005-0000-0000-000025020000}"/>
    <cellStyle name="Normal 3 3 9" xfId="550" xr:uid="{00000000-0005-0000-0000-000026020000}"/>
    <cellStyle name="Normal 3 4" xfId="551" xr:uid="{00000000-0005-0000-0000-000027020000}"/>
    <cellStyle name="Normal 3 5" xfId="552" xr:uid="{00000000-0005-0000-0000-000028020000}"/>
    <cellStyle name="Normal 3 5 2" xfId="553" xr:uid="{00000000-0005-0000-0000-000029020000}"/>
    <cellStyle name="Normal 3 5 3" xfId="554" xr:uid="{00000000-0005-0000-0000-00002A020000}"/>
    <cellStyle name="Normal 3 5 4" xfId="555" xr:uid="{00000000-0005-0000-0000-00002B020000}"/>
    <cellStyle name="Normal 3 5 5" xfId="556" xr:uid="{00000000-0005-0000-0000-00002C020000}"/>
    <cellStyle name="Normal 3 5 6" xfId="557" xr:uid="{00000000-0005-0000-0000-00002D020000}"/>
    <cellStyle name="Normal 3 6" xfId="558" xr:uid="{00000000-0005-0000-0000-00002E020000}"/>
    <cellStyle name="Normal 3 7" xfId="559" xr:uid="{00000000-0005-0000-0000-00002F020000}"/>
    <cellStyle name="Normal 3 8" xfId="560" xr:uid="{00000000-0005-0000-0000-000030020000}"/>
    <cellStyle name="Normal 3 9" xfId="561" xr:uid="{00000000-0005-0000-0000-000031020000}"/>
    <cellStyle name="Normal 3 9 4" xfId="562" xr:uid="{00000000-0005-0000-0000-000032020000}"/>
    <cellStyle name="Normal 4" xfId="563" xr:uid="{00000000-0005-0000-0000-000033020000}"/>
    <cellStyle name="Normal 4 2" xfId="564" xr:uid="{00000000-0005-0000-0000-000034020000}"/>
    <cellStyle name="Normal 4 2 10" xfId="565" xr:uid="{00000000-0005-0000-0000-000035020000}"/>
    <cellStyle name="Normal 4 2 2" xfId="566" xr:uid="{00000000-0005-0000-0000-000036020000}"/>
    <cellStyle name="Normal 4 2 2 10" xfId="567" xr:uid="{00000000-0005-0000-0000-000037020000}"/>
    <cellStyle name="Normal 4 2 2 2" xfId="568" xr:uid="{00000000-0005-0000-0000-000038020000}"/>
    <cellStyle name="Normal 4 2 2 3" xfId="569" xr:uid="{00000000-0005-0000-0000-000039020000}"/>
    <cellStyle name="Normal 4 2 2 4" xfId="570" xr:uid="{00000000-0005-0000-0000-00003A020000}"/>
    <cellStyle name="Normal 4 2 2 5" xfId="571" xr:uid="{00000000-0005-0000-0000-00003B020000}"/>
    <cellStyle name="Normal 4 2 2 6" xfId="572" xr:uid="{00000000-0005-0000-0000-00003C020000}"/>
    <cellStyle name="Normal 4 2 2 7" xfId="573" xr:uid="{00000000-0005-0000-0000-00003D020000}"/>
    <cellStyle name="Normal 4 2 2 8" xfId="574" xr:uid="{00000000-0005-0000-0000-00003E020000}"/>
    <cellStyle name="Normal 4 2 2 9" xfId="575" xr:uid="{00000000-0005-0000-0000-00003F020000}"/>
    <cellStyle name="Normal 4 2 3" xfId="576" xr:uid="{00000000-0005-0000-0000-000040020000}"/>
    <cellStyle name="Normal 4 2 4" xfId="577" xr:uid="{00000000-0005-0000-0000-000041020000}"/>
    <cellStyle name="Normal 4 2 5" xfId="578" xr:uid="{00000000-0005-0000-0000-000042020000}"/>
    <cellStyle name="Normal 4 2 6" xfId="579" xr:uid="{00000000-0005-0000-0000-000043020000}"/>
    <cellStyle name="Normal 4 2 7" xfId="580" xr:uid="{00000000-0005-0000-0000-000044020000}"/>
    <cellStyle name="Normal 4 2 8" xfId="581" xr:uid="{00000000-0005-0000-0000-000045020000}"/>
    <cellStyle name="Normal 4 2 9" xfId="582" xr:uid="{00000000-0005-0000-0000-000046020000}"/>
    <cellStyle name="Normal 4 9" xfId="583" xr:uid="{00000000-0005-0000-0000-000047020000}"/>
    <cellStyle name="Normal 5" xfId="584" xr:uid="{00000000-0005-0000-0000-000048020000}"/>
    <cellStyle name="Normal 6" xfId="585" xr:uid="{00000000-0005-0000-0000-000049020000}"/>
    <cellStyle name="Normal 6 2" xfId="586" xr:uid="{00000000-0005-0000-0000-00004A020000}"/>
    <cellStyle name="Normal 7" xfId="587" xr:uid="{00000000-0005-0000-0000-00004B020000}"/>
    <cellStyle name="Normal 8" xfId="588" xr:uid="{00000000-0005-0000-0000-00004C020000}"/>
    <cellStyle name="Normal 9" xfId="589" xr:uid="{00000000-0005-0000-0000-00004D020000}"/>
    <cellStyle name="Normal_3. SIT    EIelektro- HOTEL -SOBE" xfId="590" xr:uid="{00000000-0005-0000-0000-00004E020000}"/>
    <cellStyle name="Normal1" xfId="591" xr:uid="{00000000-0005-0000-0000-00004F020000}"/>
    <cellStyle name="Normal1 2" xfId="592" xr:uid="{00000000-0005-0000-0000-000050020000}"/>
    <cellStyle name="Normale 2" xfId="593" xr:uid="{00000000-0005-0000-0000-000051020000}"/>
    <cellStyle name="Normale 3" xfId="594" xr:uid="{00000000-0005-0000-0000-000052020000}"/>
    <cellStyle name="Normale 4" xfId="595" xr:uid="{00000000-0005-0000-0000-000053020000}"/>
    <cellStyle name="Normale 5" xfId="596" xr:uid="{00000000-0005-0000-0000-000054020000}"/>
    <cellStyle name="Normale_da" xfId="597" xr:uid="{00000000-0005-0000-0000-000055020000}"/>
    <cellStyle name="normální_Brutto LEG 2003-EOC" xfId="598" xr:uid="{00000000-0005-0000-0000-000056020000}"/>
    <cellStyle name="Normalno" xfId="0" builtinId="0"/>
    <cellStyle name="Normalno 2" xfId="599" xr:uid="{00000000-0005-0000-0000-000057020000}"/>
    <cellStyle name="Normalno 2 2" xfId="600" xr:uid="{00000000-0005-0000-0000-000058020000}"/>
    <cellStyle name="Normalny_Arkusz1" xfId="601" xr:uid="{00000000-0005-0000-0000-000059020000}"/>
    <cellStyle name="Note 10" xfId="602" xr:uid="{00000000-0005-0000-0000-00005A020000}"/>
    <cellStyle name="Note 10 2" xfId="603" xr:uid="{00000000-0005-0000-0000-00005B020000}"/>
    <cellStyle name="Note 10 3" xfId="604" xr:uid="{00000000-0005-0000-0000-00005C020000}"/>
    <cellStyle name="Note 2" xfId="605" xr:uid="{00000000-0005-0000-0000-00005D020000}"/>
    <cellStyle name="Note 2 10" xfId="606" xr:uid="{00000000-0005-0000-0000-00005E020000}"/>
    <cellStyle name="Note 2 11" xfId="607" xr:uid="{00000000-0005-0000-0000-00005F020000}"/>
    <cellStyle name="Note 2 12" xfId="608" xr:uid="{00000000-0005-0000-0000-000060020000}"/>
    <cellStyle name="Note 2 13" xfId="609" xr:uid="{00000000-0005-0000-0000-000061020000}"/>
    <cellStyle name="Note 2 2" xfId="610" xr:uid="{00000000-0005-0000-0000-000062020000}"/>
    <cellStyle name="Note 2 2 10" xfId="611" xr:uid="{00000000-0005-0000-0000-000063020000}"/>
    <cellStyle name="Note 2 2 11" xfId="612" xr:uid="{00000000-0005-0000-0000-000064020000}"/>
    <cellStyle name="Note 2 2 12" xfId="613" xr:uid="{00000000-0005-0000-0000-000065020000}"/>
    <cellStyle name="Note 2 2 2" xfId="614" xr:uid="{00000000-0005-0000-0000-000066020000}"/>
    <cellStyle name="Note 2 2 2 10" xfId="615" xr:uid="{00000000-0005-0000-0000-000067020000}"/>
    <cellStyle name="Note 2 2 2 2" xfId="616" xr:uid="{00000000-0005-0000-0000-000068020000}"/>
    <cellStyle name="Note 2 2 2 3" xfId="617" xr:uid="{00000000-0005-0000-0000-000069020000}"/>
    <cellStyle name="Note 2 2 2 4" xfId="618" xr:uid="{00000000-0005-0000-0000-00006A020000}"/>
    <cellStyle name="Note 2 2 2 5" xfId="619" xr:uid="{00000000-0005-0000-0000-00006B020000}"/>
    <cellStyle name="Note 2 2 2 6" xfId="620" xr:uid="{00000000-0005-0000-0000-00006C020000}"/>
    <cellStyle name="Note 2 2 2 7" xfId="621" xr:uid="{00000000-0005-0000-0000-00006D020000}"/>
    <cellStyle name="Note 2 2 2 8" xfId="622" xr:uid="{00000000-0005-0000-0000-00006E020000}"/>
    <cellStyle name="Note 2 2 2 9" xfId="623" xr:uid="{00000000-0005-0000-0000-00006F020000}"/>
    <cellStyle name="Note 2 2 3" xfId="624" xr:uid="{00000000-0005-0000-0000-000070020000}"/>
    <cellStyle name="Note 2 2 3 2" xfId="625" xr:uid="{00000000-0005-0000-0000-000071020000}"/>
    <cellStyle name="Note 2 2 3 3" xfId="626" xr:uid="{00000000-0005-0000-0000-000072020000}"/>
    <cellStyle name="Note 2 2 4" xfId="627" xr:uid="{00000000-0005-0000-0000-000073020000}"/>
    <cellStyle name="Note 2 2 5" xfId="628" xr:uid="{00000000-0005-0000-0000-000074020000}"/>
    <cellStyle name="Note 2 2 6" xfId="629" xr:uid="{00000000-0005-0000-0000-000075020000}"/>
    <cellStyle name="Note 2 2 7" xfId="630" xr:uid="{00000000-0005-0000-0000-000076020000}"/>
    <cellStyle name="Note 2 2 8" xfId="631" xr:uid="{00000000-0005-0000-0000-000077020000}"/>
    <cellStyle name="Note 2 2 9" xfId="632" xr:uid="{00000000-0005-0000-0000-000078020000}"/>
    <cellStyle name="Note 2 3" xfId="633" xr:uid="{00000000-0005-0000-0000-000079020000}"/>
    <cellStyle name="Note 2 3 10" xfId="634" xr:uid="{00000000-0005-0000-0000-00007A020000}"/>
    <cellStyle name="Note 2 3 2" xfId="635" xr:uid="{00000000-0005-0000-0000-00007B020000}"/>
    <cellStyle name="Note 2 3 2 10" xfId="636" xr:uid="{00000000-0005-0000-0000-00007C020000}"/>
    <cellStyle name="Note 2 3 2 2" xfId="637" xr:uid="{00000000-0005-0000-0000-00007D020000}"/>
    <cellStyle name="Note 2 3 2 3" xfId="638" xr:uid="{00000000-0005-0000-0000-00007E020000}"/>
    <cellStyle name="Note 2 3 2 4" xfId="639" xr:uid="{00000000-0005-0000-0000-00007F020000}"/>
    <cellStyle name="Note 2 3 2 5" xfId="640" xr:uid="{00000000-0005-0000-0000-000080020000}"/>
    <cellStyle name="Note 2 3 2 6" xfId="641" xr:uid="{00000000-0005-0000-0000-000081020000}"/>
    <cellStyle name="Note 2 3 2 7" xfId="642" xr:uid="{00000000-0005-0000-0000-000082020000}"/>
    <cellStyle name="Note 2 3 2 8" xfId="643" xr:uid="{00000000-0005-0000-0000-000083020000}"/>
    <cellStyle name="Note 2 3 2 9" xfId="644" xr:uid="{00000000-0005-0000-0000-000084020000}"/>
    <cellStyle name="Note 2 3 3" xfId="645" xr:uid="{00000000-0005-0000-0000-000085020000}"/>
    <cellStyle name="Note 2 3 4" xfId="646" xr:uid="{00000000-0005-0000-0000-000086020000}"/>
    <cellStyle name="Note 2 3 5" xfId="647" xr:uid="{00000000-0005-0000-0000-000087020000}"/>
    <cellStyle name="Note 2 3 6" xfId="648" xr:uid="{00000000-0005-0000-0000-000088020000}"/>
    <cellStyle name="Note 2 3 7" xfId="649" xr:uid="{00000000-0005-0000-0000-000089020000}"/>
    <cellStyle name="Note 2 3 8" xfId="650" xr:uid="{00000000-0005-0000-0000-00008A020000}"/>
    <cellStyle name="Note 2 3 9" xfId="651" xr:uid="{00000000-0005-0000-0000-00008B020000}"/>
    <cellStyle name="Note 2 4" xfId="652" xr:uid="{00000000-0005-0000-0000-00008C020000}"/>
    <cellStyle name="Note 2 4 2" xfId="653" xr:uid="{00000000-0005-0000-0000-00008D020000}"/>
    <cellStyle name="Note 2 4 3" xfId="654" xr:uid="{00000000-0005-0000-0000-00008E020000}"/>
    <cellStyle name="Note 2 4 3 2" xfId="655" xr:uid="{00000000-0005-0000-0000-00008F020000}"/>
    <cellStyle name="Note 2 5" xfId="656" xr:uid="{00000000-0005-0000-0000-000090020000}"/>
    <cellStyle name="Note 2 5 2" xfId="657" xr:uid="{00000000-0005-0000-0000-000091020000}"/>
    <cellStyle name="Note 2 6" xfId="658" xr:uid="{00000000-0005-0000-0000-000092020000}"/>
    <cellStyle name="Note 2 7" xfId="659" xr:uid="{00000000-0005-0000-0000-000093020000}"/>
    <cellStyle name="Note 2 8" xfId="660" xr:uid="{00000000-0005-0000-0000-000094020000}"/>
    <cellStyle name="Note 2 9" xfId="661" xr:uid="{00000000-0005-0000-0000-000095020000}"/>
    <cellStyle name="Note 3" xfId="662" xr:uid="{00000000-0005-0000-0000-000096020000}"/>
    <cellStyle name="Note 3 10" xfId="663" xr:uid="{00000000-0005-0000-0000-000097020000}"/>
    <cellStyle name="Note 3 11" xfId="664" xr:uid="{00000000-0005-0000-0000-000098020000}"/>
    <cellStyle name="Note 3 12" xfId="665" xr:uid="{00000000-0005-0000-0000-000099020000}"/>
    <cellStyle name="Note 3 13" xfId="666" xr:uid="{00000000-0005-0000-0000-00009A020000}"/>
    <cellStyle name="Note 3 14" xfId="667" xr:uid="{00000000-0005-0000-0000-00009B020000}"/>
    <cellStyle name="Note 3 15" xfId="668" xr:uid="{00000000-0005-0000-0000-00009C020000}"/>
    <cellStyle name="Note 3 16" xfId="669" xr:uid="{00000000-0005-0000-0000-00009D020000}"/>
    <cellStyle name="Note 3 17" xfId="670" xr:uid="{00000000-0005-0000-0000-00009E020000}"/>
    <cellStyle name="Note 3 18" xfId="671" xr:uid="{00000000-0005-0000-0000-00009F020000}"/>
    <cellStyle name="Note 3 19" xfId="672" xr:uid="{00000000-0005-0000-0000-0000A0020000}"/>
    <cellStyle name="Note 3 2" xfId="673" xr:uid="{00000000-0005-0000-0000-0000A1020000}"/>
    <cellStyle name="Note 3 2 10" xfId="674" xr:uid="{00000000-0005-0000-0000-0000A2020000}"/>
    <cellStyle name="Note 3 2 2" xfId="675" xr:uid="{00000000-0005-0000-0000-0000A3020000}"/>
    <cellStyle name="Note 3 2 3" xfId="676" xr:uid="{00000000-0005-0000-0000-0000A4020000}"/>
    <cellStyle name="Note 3 2 4" xfId="677" xr:uid="{00000000-0005-0000-0000-0000A5020000}"/>
    <cellStyle name="Note 3 2 5" xfId="678" xr:uid="{00000000-0005-0000-0000-0000A6020000}"/>
    <cellStyle name="Note 3 2 6" xfId="679" xr:uid="{00000000-0005-0000-0000-0000A7020000}"/>
    <cellStyle name="Note 3 2 7" xfId="680" xr:uid="{00000000-0005-0000-0000-0000A8020000}"/>
    <cellStyle name="Note 3 2 8" xfId="681" xr:uid="{00000000-0005-0000-0000-0000A9020000}"/>
    <cellStyle name="Note 3 2 9" xfId="682" xr:uid="{00000000-0005-0000-0000-0000AA020000}"/>
    <cellStyle name="Note 3 20" xfId="683" xr:uid="{00000000-0005-0000-0000-0000AB020000}"/>
    <cellStyle name="Note 3 21" xfId="684" xr:uid="{00000000-0005-0000-0000-0000AC020000}"/>
    <cellStyle name="Note 3 22" xfId="685" xr:uid="{00000000-0005-0000-0000-0000AD020000}"/>
    <cellStyle name="Note 3 23" xfId="686" xr:uid="{00000000-0005-0000-0000-0000AE020000}"/>
    <cellStyle name="Note 3 3" xfId="687" xr:uid="{00000000-0005-0000-0000-0000AF020000}"/>
    <cellStyle name="Note 3 3 10" xfId="688" xr:uid="{00000000-0005-0000-0000-0000B0020000}"/>
    <cellStyle name="Note 3 3 2" xfId="689" xr:uid="{00000000-0005-0000-0000-0000B1020000}"/>
    <cellStyle name="Note 3 3 3" xfId="690" xr:uid="{00000000-0005-0000-0000-0000B2020000}"/>
    <cellStyle name="Note 3 3 4" xfId="691" xr:uid="{00000000-0005-0000-0000-0000B3020000}"/>
    <cellStyle name="Note 3 3 5" xfId="692" xr:uid="{00000000-0005-0000-0000-0000B4020000}"/>
    <cellStyle name="Note 3 3 6" xfId="693" xr:uid="{00000000-0005-0000-0000-0000B5020000}"/>
    <cellStyle name="Note 3 3 7" xfId="694" xr:uid="{00000000-0005-0000-0000-0000B6020000}"/>
    <cellStyle name="Note 3 3 8" xfId="695" xr:uid="{00000000-0005-0000-0000-0000B7020000}"/>
    <cellStyle name="Note 3 3 9" xfId="696" xr:uid="{00000000-0005-0000-0000-0000B8020000}"/>
    <cellStyle name="Note 3 4" xfId="697" xr:uid="{00000000-0005-0000-0000-0000B9020000}"/>
    <cellStyle name="Note 3 4 10" xfId="698" xr:uid="{00000000-0005-0000-0000-0000BA020000}"/>
    <cellStyle name="Note 3 4 2" xfId="699" xr:uid="{00000000-0005-0000-0000-0000BB020000}"/>
    <cellStyle name="Note 3 4 3" xfId="700" xr:uid="{00000000-0005-0000-0000-0000BC020000}"/>
    <cellStyle name="Note 3 4 4" xfId="701" xr:uid="{00000000-0005-0000-0000-0000BD020000}"/>
    <cellStyle name="Note 3 4 5" xfId="702" xr:uid="{00000000-0005-0000-0000-0000BE020000}"/>
    <cellStyle name="Note 3 4 6" xfId="703" xr:uid="{00000000-0005-0000-0000-0000BF020000}"/>
    <cellStyle name="Note 3 4 7" xfId="704" xr:uid="{00000000-0005-0000-0000-0000C0020000}"/>
    <cellStyle name="Note 3 4 8" xfId="705" xr:uid="{00000000-0005-0000-0000-0000C1020000}"/>
    <cellStyle name="Note 3 4 9" xfId="706" xr:uid="{00000000-0005-0000-0000-0000C2020000}"/>
    <cellStyle name="Note 3 5" xfId="707" xr:uid="{00000000-0005-0000-0000-0000C3020000}"/>
    <cellStyle name="Note 3 6" xfId="708" xr:uid="{00000000-0005-0000-0000-0000C4020000}"/>
    <cellStyle name="Note 3 7" xfId="709" xr:uid="{00000000-0005-0000-0000-0000C5020000}"/>
    <cellStyle name="Note 3 8" xfId="710" xr:uid="{00000000-0005-0000-0000-0000C6020000}"/>
    <cellStyle name="Note 3 9" xfId="711" xr:uid="{00000000-0005-0000-0000-0000C7020000}"/>
    <cellStyle name="Note 4" xfId="712" xr:uid="{00000000-0005-0000-0000-0000C8020000}"/>
    <cellStyle name="Note 4 2" xfId="713" xr:uid="{00000000-0005-0000-0000-0000C9020000}"/>
    <cellStyle name="Note 4 3" xfId="714" xr:uid="{00000000-0005-0000-0000-0000CA020000}"/>
    <cellStyle name="Note 4 4" xfId="715" xr:uid="{00000000-0005-0000-0000-0000CB020000}"/>
    <cellStyle name="Note 5" xfId="716" xr:uid="{00000000-0005-0000-0000-0000CC020000}"/>
    <cellStyle name="Note 5 2" xfId="717" xr:uid="{00000000-0005-0000-0000-0000CD020000}"/>
    <cellStyle name="Note 5 3" xfId="718" xr:uid="{00000000-0005-0000-0000-0000CE020000}"/>
    <cellStyle name="Note 5 4" xfId="719" xr:uid="{00000000-0005-0000-0000-0000CF020000}"/>
    <cellStyle name="Note 6" xfId="720" xr:uid="{00000000-0005-0000-0000-0000D0020000}"/>
    <cellStyle name="Note 6 2" xfId="721" xr:uid="{00000000-0005-0000-0000-0000D1020000}"/>
    <cellStyle name="Note 6 3" xfId="722" xr:uid="{00000000-0005-0000-0000-0000D2020000}"/>
    <cellStyle name="Note 6 4" xfId="723" xr:uid="{00000000-0005-0000-0000-0000D3020000}"/>
    <cellStyle name="Note 7" xfId="724" xr:uid="{00000000-0005-0000-0000-0000D4020000}"/>
    <cellStyle name="Note 7 2" xfId="725" xr:uid="{00000000-0005-0000-0000-0000D5020000}"/>
    <cellStyle name="Note 7 3" xfId="726" xr:uid="{00000000-0005-0000-0000-0000D6020000}"/>
    <cellStyle name="Note 7 4" xfId="727" xr:uid="{00000000-0005-0000-0000-0000D7020000}"/>
    <cellStyle name="Note 8" xfId="728" xr:uid="{00000000-0005-0000-0000-0000D8020000}"/>
    <cellStyle name="Note 8 2" xfId="729" xr:uid="{00000000-0005-0000-0000-0000D9020000}"/>
    <cellStyle name="Note 8 3" xfId="730" xr:uid="{00000000-0005-0000-0000-0000DA020000}"/>
    <cellStyle name="Note 8 4" xfId="731" xr:uid="{00000000-0005-0000-0000-0000DB020000}"/>
    <cellStyle name="Note 9" xfId="732" xr:uid="{00000000-0005-0000-0000-0000DC020000}"/>
    <cellStyle name="Note 9 2" xfId="733" xr:uid="{00000000-0005-0000-0000-0000DD020000}"/>
    <cellStyle name="Note 9 3" xfId="734" xr:uid="{00000000-0005-0000-0000-0000DE020000}"/>
    <cellStyle name="Note 9 4" xfId="735" xr:uid="{00000000-0005-0000-0000-0000DF020000}"/>
    <cellStyle name="Obično 12" xfId="736" xr:uid="{00000000-0005-0000-0000-0000E0020000}"/>
    <cellStyle name="Obično 13" xfId="737" xr:uid="{00000000-0005-0000-0000-0000E1020000}"/>
    <cellStyle name="Obično 14" xfId="738" xr:uid="{00000000-0005-0000-0000-0000E2020000}"/>
    <cellStyle name="Obično 15" xfId="739" xr:uid="{00000000-0005-0000-0000-0000E3020000}"/>
    <cellStyle name="Obično 2" xfId="740" xr:uid="{00000000-0005-0000-0000-0000E4020000}"/>
    <cellStyle name="Obično 2 10" xfId="741" xr:uid="{00000000-0005-0000-0000-0000E5020000}"/>
    <cellStyle name="Obično 2 11" xfId="742" xr:uid="{00000000-0005-0000-0000-0000E6020000}"/>
    <cellStyle name="Obično 2 12" xfId="743" xr:uid="{00000000-0005-0000-0000-0000E7020000}"/>
    <cellStyle name="Obično 2 13" xfId="744" xr:uid="{00000000-0005-0000-0000-0000E8020000}"/>
    <cellStyle name="Obično 2 2" xfId="745" xr:uid="{00000000-0005-0000-0000-0000E9020000}"/>
    <cellStyle name="Obično 2 2 10" xfId="746" xr:uid="{00000000-0005-0000-0000-0000EA020000}"/>
    <cellStyle name="Obično 2 2 11" xfId="747" xr:uid="{00000000-0005-0000-0000-0000EB020000}"/>
    <cellStyle name="Obično 2 2 12" xfId="748" xr:uid="{00000000-0005-0000-0000-0000EC020000}"/>
    <cellStyle name="Obično 2 2 13" xfId="749" xr:uid="{00000000-0005-0000-0000-0000ED020000}"/>
    <cellStyle name="Obično 2 2 2" xfId="750" xr:uid="{00000000-0005-0000-0000-0000EE020000}"/>
    <cellStyle name="Obično 2 2 2 10" xfId="751" xr:uid="{00000000-0005-0000-0000-0000EF020000}"/>
    <cellStyle name="Obično 2 2 2 11" xfId="752" xr:uid="{00000000-0005-0000-0000-0000F0020000}"/>
    <cellStyle name="Obično 2 2 2 12" xfId="753" xr:uid="{00000000-0005-0000-0000-0000F1020000}"/>
    <cellStyle name="Obično 2 2 2 2" xfId="754" xr:uid="{00000000-0005-0000-0000-0000F2020000}"/>
    <cellStyle name="Obično 2 2 2 3" xfId="755" xr:uid="{00000000-0005-0000-0000-0000F3020000}"/>
    <cellStyle name="Obično 2 2 2 3 2" xfId="756" xr:uid="{00000000-0005-0000-0000-0000F4020000}"/>
    <cellStyle name="Obično 2 2 2 3 2 2" xfId="757" xr:uid="{00000000-0005-0000-0000-0000F5020000}"/>
    <cellStyle name="Obično 2 2 2 3 2 3" xfId="758" xr:uid="{00000000-0005-0000-0000-0000F6020000}"/>
    <cellStyle name="Obično 2 2 2 3 2 3 2" xfId="759" xr:uid="{00000000-0005-0000-0000-0000F7020000}"/>
    <cellStyle name="Obično 2 2 2 3 2 3 3" xfId="760" xr:uid="{00000000-0005-0000-0000-0000F8020000}"/>
    <cellStyle name="Obično 2 2 2 3 3" xfId="761" xr:uid="{00000000-0005-0000-0000-0000F9020000}"/>
    <cellStyle name="Obično 2 2 2 3 3 10" xfId="762" xr:uid="{00000000-0005-0000-0000-0000FA020000}"/>
    <cellStyle name="Obično 2 2 2 3 3 11" xfId="763" xr:uid="{00000000-0005-0000-0000-0000FB020000}"/>
    <cellStyle name="Obično 2 2 2 3 3 12" xfId="764" xr:uid="{00000000-0005-0000-0000-0000FC020000}"/>
    <cellStyle name="Obično 2 2 2 3 3 13" xfId="765" xr:uid="{00000000-0005-0000-0000-0000FD020000}"/>
    <cellStyle name="Obično 2 2 2 3 3 14" xfId="766" xr:uid="{00000000-0005-0000-0000-0000FE020000}"/>
    <cellStyle name="Obično 2 2 2 3 3 15" xfId="767" xr:uid="{00000000-0005-0000-0000-0000FF020000}"/>
    <cellStyle name="Obično 2 2 2 3 3 16" xfId="768" xr:uid="{00000000-0005-0000-0000-000000030000}"/>
    <cellStyle name="Obično 2 2 2 3 3 17" xfId="769" xr:uid="{00000000-0005-0000-0000-000001030000}"/>
    <cellStyle name="Obično 2 2 2 3 3 18" xfId="770" xr:uid="{00000000-0005-0000-0000-000002030000}"/>
    <cellStyle name="Obično 2 2 2 3 3 19" xfId="771" xr:uid="{00000000-0005-0000-0000-000003030000}"/>
    <cellStyle name="Obično 2 2 2 3 3 2" xfId="772" xr:uid="{00000000-0005-0000-0000-000004030000}"/>
    <cellStyle name="Obično 2 2 2 3 3 20" xfId="773" xr:uid="{00000000-0005-0000-0000-000005030000}"/>
    <cellStyle name="Obično 2 2 2 3 3 21" xfId="774" xr:uid="{00000000-0005-0000-0000-000006030000}"/>
    <cellStyle name="Obično 2 2 2 3 3 22" xfId="775" xr:uid="{00000000-0005-0000-0000-000007030000}"/>
    <cellStyle name="Obično 2 2 2 3 3 23" xfId="776" xr:uid="{00000000-0005-0000-0000-000008030000}"/>
    <cellStyle name="Obično 2 2 2 3 3 24" xfId="777" xr:uid="{00000000-0005-0000-0000-000009030000}"/>
    <cellStyle name="Obično 2 2 2 3 3 25" xfId="778" xr:uid="{00000000-0005-0000-0000-00000A030000}"/>
    <cellStyle name="Obično 2 2 2 3 3 3" xfId="779" xr:uid="{00000000-0005-0000-0000-00000B030000}"/>
    <cellStyle name="Obično 2 2 2 3 3 3 2" xfId="780" xr:uid="{00000000-0005-0000-0000-00000C030000}"/>
    <cellStyle name="Obično 2 2 2 3 3 3 3" xfId="781" xr:uid="{00000000-0005-0000-0000-00000D030000}"/>
    <cellStyle name="Obično 2 2 2 3 3 4" xfId="782" xr:uid="{00000000-0005-0000-0000-00000E030000}"/>
    <cellStyle name="Obično 2 2 2 3 3 5" xfId="783" xr:uid="{00000000-0005-0000-0000-00000F030000}"/>
    <cellStyle name="Obično 2 2 2 3 3 6" xfId="784" xr:uid="{00000000-0005-0000-0000-000010030000}"/>
    <cellStyle name="Obično 2 2 2 3 3 7" xfId="785" xr:uid="{00000000-0005-0000-0000-000011030000}"/>
    <cellStyle name="Obično 2 2 2 3 3 8" xfId="786" xr:uid="{00000000-0005-0000-0000-000012030000}"/>
    <cellStyle name="Obično 2 2 2 3 3 9" xfId="787" xr:uid="{00000000-0005-0000-0000-000013030000}"/>
    <cellStyle name="Obično 2 2 2 3 4" xfId="788" xr:uid="{00000000-0005-0000-0000-000014030000}"/>
    <cellStyle name="Obično 2 2 2 3 4 2" xfId="789" xr:uid="{00000000-0005-0000-0000-000015030000}"/>
    <cellStyle name="Obično 2 2 2 3 4 3" xfId="790" xr:uid="{00000000-0005-0000-0000-000016030000}"/>
    <cellStyle name="Obično 2 2 2 3 4 4" xfId="791" xr:uid="{00000000-0005-0000-0000-000017030000}"/>
    <cellStyle name="Obično 2 2 2 3 4 5" xfId="792" xr:uid="{00000000-0005-0000-0000-000018030000}"/>
    <cellStyle name="Obično 2 2 2 3 4 6" xfId="793" xr:uid="{00000000-0005-0000-0000-000019030000}"/>
    <cellStyle name="Obično 2 2 2 4" xfId="794" xr:uid="{00000000-0005-0000-0000-00001A030000}"/>
    <cellStyle name="Obično 2 2 2 4 10" xfId="795" xr:uid="{00000000-0005-0000-0000-00001B030000}"/>
    <cellStyle name="Obično 2 2 2 4 2" xfId="796" xr:uid="{00000000-0005-0000-0000-00001C030000}"/>
    <cellStyle name="Obično 2 2 2 4 3" xfId="797" xr:uid="{00000000-0005-0000-0000-00001D030000}"/>
    <cellStyle name="Obično 2 2 2 4 4" xfId="798" xr:uid="{00000000-0005-0000-0000-00001E030000}"/>
    <cellStyle name="Obično 2 2 2 4 5" xfId="799" xr:uid="{00000000-0005-0000-0000-00001F030000}"/>
    <cellStyle name="Obično 2 2 2 4 6" xfId="800" xr:uid="{00000000-0005-0000-0000-000020030000}"/>
    <cellStyle name="Obično 2 2 2 4 7" xfId="801" xr:uid="{00000000-0005-0000-0000-000021030000}"/>
    <cellStyle name="Obično 2 2 2 4 8" xfId="802" xr:uid="{00000000-0005-0000-0000-000022030000}"/>
    <cellStyle name="Obično 2 2 2 4 9" xfId="803" xr:uid="{00000000-0005-0000-0000-000023030000}"/>
    <cellStyle name="Obično 2 2 2 5" xfId="804" xr:uid="{00000000-0005-0000-0000-000024030000}"/>
    <cellStyle name="Obično 2 2 2 6" xfId="805" xr:uid="{00000000-0005-0000-0000-000025030000}"/>
    <cellStyle name="Obično 2 2 2 7" xfId="806" xr:uid="{00000000-0005-0000-0000-000026030000}"/>
    <cellStyle name="Obično 2 2 2 8" xfId="807" xr:uid="{00000000-0005-0000-0000-000027030000}"/>
    <cellStyle name="Obično 2 2 2 9" xfId="808" xr:uid="{00000000-0005-0000-0000-000028030000}"/>
    <cellStyle name="Obično 2 2 3" xfId="809" xr:uid="{00000000-0005-0000-0000-000029030000}"/>
    <cellStyle name="Obično 2 2 3 2" xfId="810" xr:uid="{00000000-0005-0000-0000-00002A030000}"/>
    <cellStyle name="Obično 2 2 3 3" xfId="811" xr:uid="{00000000-0005-0000-0000-00002B030000}"/>
    <cellStyle name="Obično 2 2 3 3 10" xfId="812" xr:uid="{00000000-0005-0000-0000-00002C030000}"/>
    <cellStyle name="Obično 2 2 3 3 11" xfId="813" xr:uid="{00000000-0005-0000-0000-00002D030000}"/>
    <cellStyle name="Obično 2 2 3 3 12" xfId="814" xr:uid="{00000000-0005-0000-0000-00002E030000}"/>
    <cellStyle name="Obično 2 2 3 3 13" xfId="815" xr:uid="{00000000-0005-0000-0000-00002F030000}"/>
    <cellStyle name="Obično 2 2 3 3 14" xfId="816" xr:uid="{00000000-0005-0000-0000-000030030000}"/>
    <cellStyle name="Obično 2 2 3 3 15" xfId="817" xr:uid="{00000000-0005-0000-0000-000031030000}"/>
    <cellStyle name="Obično 2 2 3 3 16" xfId="818" xr:uid="{00000000-0005-0000-0000-000032030000}"/>
    <cellStyle name="Obično 2 2 3 3 17" xfId="819" xr:uid="{00000000-0005-0000-0000-000033030000}"/>
    <cellStyle name="Obično 2 2 3 3 18" xfId="820" xr:uid="{00000000-0005-0000-0000-000034030000}"/>
    <cellStyle name="Obično 2 2 3 3 19" xfId="821" xr:uid="{00000000-0005-0000-0000-000035030000}"/>
    <cellStyle name="Obično 2 2 3 3 2" xfId="822" xr:uid="{00000000-0005-0000-0000-000036030000}"/>
    <cellStyle name="Obično 2 2 3 3 20" xfId="823" xr:uid="{00000000-0005-0000-0000-000037030000}"/>
    <cellStyle name="Obično 2 2 3 3 21" xfId="824" xr:uid="{00000000-0005-0000-0000-000038030000}"/>
    <cellStyle name="Obično 2 2 3 3 22" xfId="825" xr:uid="{00000000-0005-0000-0000-000039030000}"/>
    <cellStyle name="Obično 2 2 3 3 23" xfId="826" xr:uid="{00000000-0005-0000-0000-00003A030000}"/>
    <cellStyle name="Obično 2 2 3 3 24" xfId="827" xr:uid="{00000000-0005-0000-0000-00003B030000}"/>
    <cellStyle name="Obično 2 2 3 3 25" xfId="828" xr:uid="{00000000-0005-0000-0000-00003C030000}"/>
    <cellStyle name="Obično 2 2 3 3 3" xfId="829" xr:uid="{00000000-0005-0000-0000-00003D030000}"/>
    <cellStyle name="Obično 2 2 3 3 3 2" xfId="830" xr:uid="{00000000-0005-0000-0000-00003E030000}"/>
    <cellStyle name="Obično 2 2 3 3 3 3" xfId="831" xr:uid="{00000000-0005-0000-0000-00003F030000}"/>
    <cellStyle name="Obično 2 2 3 3 4" xfId="832" xr:uid="{00000000-0005-0000-0000-000040030000}"/>
    <cellStyle name="Obično 2 2 3 3 5" xfId="833" xr:uid="{00000000-0005-0000-0000-000041030000}"/>
    <cellStyle name="Obično 2 2 3 3 6" xfId="834" xr:uid="{00000000-0005-0000-0000-000042030000}"/>
    <cellStyle name="Obično 2 2 3 3 7" xfId="835" xr:uid="{00000000-0005-0000-0000-000043030000}"/>
    <cellStyle name="Obično 2 2 3 3 8" xfId="836" xr:uid="{00000000-0005-0000-0000-000044030000}"/>
    <cellStyle name="Obično 2 2 3 3 9" xfId="837" xr:uid="{00000000-0005-0000-0000-000045030000}"/>
    <cellStyle name="Obično 2 2 3 4" xfId="838" xr:uid="{00000000-0005-0000-0000-000046030000}"/>
    <cellStyle name="Obično 2 2 4" xfId="839" xr:uid="{00000000-0005-0000-0000-000047030000}"/>
    <cellStyle name="Obično 2 2 4 2" xfId="840" xr:uid="{00000000-0005-0000-0000-000048030000}"/>
    <cellStyle name="Obično 2 2 4 3" xfId="841" xr:uid="{00000000-0005-0000-0000-000049030000}"/>
    <cellStyle name="Obično 2 2 4 3 10" xfId="842" xr:uid="{00000000-0005-0000-0000-00004A030000}"/>
    <cellStyle name="Obično 2 2 4 3 11" xfId="843" xr:uid="{00000000-0005-0000-0000-00004B030000}"/>
    <cellStyle name="Obično 2 2 4 3 12" xfId="844" xr:uid="{00000000-0005-0000-0000-00004C030000}"/>
    <cellStyle name="Obično 2 2 4 3 13" xfId="845" xr:uid="{00000000-0005-0000-0000-00004D030000}"/>
    <cellStyle name="Obično 2 2 4 3 14" xfId="846" xr:uid="{00000000-0005-0000-0000-00004E030000}"/>
    <cellStyle name="Obično 2 2 4 3 15" xfId="847" xr:uid="{00000000-0005-0000-0000-00004F030000}"/>
    <cellStyle name="Obično 2 2 4 3 16" xfId="848" xr:uid="{00000000-0005-0000-0000-000050030000}"/>
    <cellStyle name="Obično 2 2 4 3 17" xfId="849" xr:uid="{00000000-0005-0000-0000-000051030000}"/>
    <cellStyle name="Obično 2 2 4 3 18" xfId="850" xr:uid="{00000000-0005-0000-0000-000052030000}"/>
    <cellStyle name="Obično 2 2 4 3 19" xfId="851" xr:uid="{00000000-0005-0000-0000-000053030000}"/>
    <cellStyle name="Obično 2 2 4 3 2" xfId="852" xr:uid="{00000000-0005-0000-0000-000054030000}"/>
    <cellStyle name="Obično 2 2 4 3 2 2" xfId="853" xr:uid="{00000000-0005-0000-0000-000055030000}"/>
    <cellStyle name="Obično 2 2 4 3 2 3" xfId="854" xr:uid="{00000000-0005-0000-0000-000056030000}"/>
    <cellStyle name="Obično 2 2 4 3 20" xfId="855" xr:uid="{00000000-0005-0000-0000-000057030000}"/>
    <cellStyle name="Obično 2 2 4 3 21" xfId="856" xr:uid="{00000000-0005-0000-0000-000058030000}"/>
    <cellStyle name="Obično 2 2 4 3 22" xfId="857" xr:uid="{00000000-0005-0000-0000-000059030000}"/>
    <cellStyle name="Obično 2 2 4 3 23" xfId="858" xr:uid="{00000000-0005-0000-0000-00005A030000}"/>
    <cellStyle name="Obično 2 2 4 3 3" xfId="859" xr:uid="{00000000-0005-0000-0000-00005B030000}"/>
    <cellStyle name="Obično 2 2 4 3 4" xfId="860" xr:uid="{00000000-0005-0000-0000-00005C030000}"/>
    <cellStyle name="Obično 2 2 4 3 5" xfId="861" xr:uid="{00000000-0005-0000-0000-00005D030000}"/>
    <cellStyle name="Obično 2 2 4 3 6" xfId="862" xr:uid="{00000000-0005-0000-0000-00005E030000}"/>
    <cellStyle name="Obično 2 2 4 3 7" xfId="863" xr:uid="{00000000-0005-0000-0000-00005F030000}"/>
    <cellStyle name="Obično 2 2 4 3 8" xfId="864" xr:uid="{00000000-0005-0000-0000-000060030000}"/>
    <cellStyle name="Obično 2 2 4 3 9" xfId="865" xr:uid="{00000000-0005-0000-0000-000061030000}"/>
    <cellStyle name="Obično 2 2 4 4" xfId="866" xr:uid="{00000000-0005-0000-0000-000062030000}"/>
    <cellStyle name="Obično 2 2 5" xfId="867" xr:uid="{00000000-0005-0000-0000-000063030000}"/>
    <cellStyle name="Obično 2 2 5 10" xfId="868" xr:uid="{00000000-0005-0000-0000-000064030000}"/>
    <cellStyle name="Obično 2 2 5 2" xfId="869" xr:uid="{00000000-0005-0000-0000-000065030000}"/>
    <cellStyle name="Obično 2 2 5 3" xfId="870" xr:uid="{00000000-0005-0000-0000-000066030000}"/>
    <cellStyle name="Obično 2 2 5 4" xfId="871" xr:uid="{00000000-0005-0000-0000-000067030000}"/>
    <cellStyle name="Obično 2 2 5 5" xfId="872" xr:uid="{00000000-0005-0000-0000-000068030000}"/>
    <cellStyle name="Obično 2 2 5 6" xfId="873" xr:uid="{00000000-0005-0000-0000-000069030000}"/>
    <cellStyle name="Obično 2 2 5 7" xfId="874" xr:uid="{00000000-0005-0000-0000-00006A030000}"/>
    <cellStyle name="Obično 2 2 5 8" xfId="875" xr:uid="{00000000-0005-0000-0000-00006B030000}"/>
    <cellStyle name="Obično 2 2 5 9" xfId="876" xr:uid="{00000000-0005-0000-0000-00006C030000}"/>
    <cellStyle name="Obično 2 2 6" xfId="877" xr:uid="{00000000-0005-0000-0000-00006D030000}"/>
    <cellStyle name="Obično 2 2 7" xfId="878" xr:uid="{00000000-0005-0000-0000-00006E030000}"/>
    <cellStyle name="Obično 2 2 8" xfId="879" xr:uid="{00000000-0005-0000-0000-00006F030000}"/>
    <cellStyle name="Obično 2 2 9" xfId="880" xr:uid="{00000000-0005-0000-0000-000070030000}"/>
    <cellStyle name="Obično 2 3" xfId="881" xr:uid="{00000000-0005-0000-0000-000071030000}"/>
    <cellStyle name="Obično 2 3 10" xfId="882" xr:uid="{00000000-0005-0000-0000-000072030000}"/>
    <cellStyle name="Obično 2 3 2" xfId="883" xr:uid="{00000000-0005-0000-0000-000073030000}"/>
    <cellStyle name="Obično 2 3 2 10" xfId="884" xr:uid="{00000000-0005-0000-0000-000074030000}"/>
    <cellStyle name="Obično 2 3 2 2" xfId="885" xr:uid="{00000000-0005-0000-0000-000075030000}"/>
    <cellStyle name="Obično 2 3 2 3" xfId="886" xr:uid="{00000000-0005-0000-0000-000076030000}"/>
    <cellStyle name="Obično 2 3 2 4" xfId="887" xr:uid="{00000000-0005-0000-0000-000077030000}"/>
    <cellStyle name="Obično 2 3 2 5" xfId="888" xr:uid="{00000000-0005-0000-0000-000078030000}"/>
    <cellStyle name="Obično 2 3 2 6" xfId="889" xr:uid="{00000000-0005-0000-0000-000079030000}"/>
    <cellStyle name="Obično 2 3 2 7" xfId="890" xr:uid="{00000000-0005-0000-0000-00007A030000}"/>
    <cellStyle name="Obično 2 3 2 8" xfId="891" xr:uid="{00000000-0005-0000-0000-00007B030000}"/>
    <cellStyle name="Obično 2 3 2 9" xfId="892" xr:uid="{00000000-0005-0000-0000-00007C030000}"/>
    <cellStyle name="Obično 2 3 3" xfId="893" xr:uid="{00000000-0005-0000-0000-00007D030000}"/>
    <cellStyle name="Obično 2 3 4" xfId="894" xr:uid="{00000000-0005-0000-0000-00007E030000}"/>
    <cellStyle name="Obično 2 3 5" xfId="895" xr:uid="{00000000-0005-0000-0000-00007F030000}"/>
    <cellStyle name="Obično 2 3 6" xfId="896" xr:uid="{00000000-0005-0000-0000-000080030000}"/>
    <cellStyle name="Obično 2 3 7" xfId="897" xr:uid="{00000000-0005-0000-0000-000081030000}"/>
    <cellStyle name="Obično 2 3 8" xfId="898" xr:uid="{00000000-0005-0000-0000-000082030000}"/>
    <cellStyle name="Obično 2 3 9" xfId="899" xr:uid="{00000000-0005-0000-0000-000083030000}"/>
    <cellStyle name="Obično 2 4" xfId="900" xr:uid="{00000000-0005-0000-0000-000084030000}"/>
    <cellStyle name="Obično 2 4 2" xfId="901" xr:uid="{00000000-0005-0000-0000-000085030000}"/>
    <cellStyle name="Obično 2 4 3" xfId="902" xr:uid="{00000000-0005-0000-0000-000086030000}"/>
    <cellStyle name="Obično 2 4 3 10" xfId="903" xr:uid="{00000000-0005-0000-0000-000087030000}"/>
    <cellStyle name="Obično 2 4 3 11" xfId="904" xr:uid="{00000000-0005-0000-0000-000088030000}"/>
    <cellStyle name="Obično 2 4 3 12" xfId="905" xr:uid="{00000000-0005-0000-0000-000089030000}"/>
    <cellStyle name="Obično 2 4 3 13" xfId="906" xr:uid="{00000000-0005-0000-0000-00008A030000}"/>
    <cellStyle name="Obično 2 4 3 14" xfId="907" xr:uid="{00000000-0005-0000-0000-00008B030000}"/>
    <cellStyle name="Obično 2 4 3 15" xfId="908" xr:uid="{00000000-0005-0000-0000-00008C030000}"/>
    <cellStyle name="Obično 2 4 3 16" xfId="909" xr:uid="{00000000-0005-0000-0000-00008D030000}"/>
    <cellStyle name="Obično 2 4 3 17" xfId="910" xr:uid="{00000000-0005-0000-0000-00008E030000}"/>
    <cellStyle name="Obično 2 4 3 18" xfId="911" xr:uid="{00000000-0005-0000-0000-00008F030000}"/>
    <cellStyle name="Obično 2 4 3 19" xfId="912" xr:uid="{00000000-0005-0000-0000-000090030000}"/>
    <cellStyle name="Obično 2 4 3 2" xfId="913" xr:uid="{00000000-0005-0000-0000-000091030000}"/>
    <cellStyle name="Obično 2 4 3 20" xfId="914" xr:uid="{00000000-0005-0000-0000-000092030000}"/>
    <cellStyle name="Obično 2 4 3 21" xfId="915" xr:uid="{00000000-0005-0000-0000-000093030000}"/>
    <cellStyle name="Obično 2 4 3 22" xfId="916" xr:uid="{00000000-0005-0000-0000-000094030000}"/>
    <cellStyle name="Obično 2 4 3 23" xfId="917" xr:uid="{00000000-0005-0000-0000-000095030000}"/>
    <cellStyle name="Obično 2 4 3 24" xfId="918" xr:uid="{00000000-0005-0000-0000-000096030000}"/>
    <cellStyle name="Obično 2 4 3 25" xfId="919" xr:uid="{00000000-0005-0000-0000-000097030000}"/>
    <cellStyle name="Obično 2 4 3 3" xfId="920" xr:uid="{00000000-0005-0000-0000-000098030000}"/>
    <cellStyle name="Obično 2 4 3 3 2" xfId="921" xr:uid="{00000000-0005-0000-0000-000099030000}"/>
    <cellStyle name="Obično 2 4 3 3 3" xfId="922" xr:uid="{00000000-0005-0000-0000-00009A030000}"/>
    <cellStyle name="Obično 2 4 3 4" xfId="923" xr:uid="{00000000-0005-0000-0000-00009B030000}"/>
    <cellStyle name="Obično 2 4 3 5" xfId="924" xr:uid="{00000000-0005-0000-0000-00009C030000}"/>
    <cellStyle name="Obično 2 4 3 6" xfId="925" xr:uid="{00000000-0005-0000-0000-00009D030000}"/>
    <cellStyle name="Obično 2 4 3 7" xfId="926" xr:uid="{00000000-0005-0000-0000-00009E030000}"/>
    <cellStyle name="Obično 2 4 3 8" xfId="927" xr:uid="{00000000-0005-0000-0000-00009F030000}"/>
    <cellStyle name="Obično 2 4 3 9" xfId="928" xr:uid="{00000000-0005-0000-0000-0000A0030000}"/>
    <cellStyle name="Obično 2 4 4" xfId="929" xr:uid="{00000000-0005-0000-0000-0000A1030000}"/>
    <cellStyle name="Obično 2 5" xfId="930" xr:uid="{00000000-0005-0000-0000-0000A2030000}"/>
    <cellStyle name="Obično 2 5 10" xfId="931" xr:uid="{00000000-0005-0000-0000-0000A3030000}"/>
    <cellStyle name="Obično 2 5 2" xfId="932" xr:uid="{00000000-0005-0000-0000-0000A4030000}"/>
    <cellStyle name="Obično 2 5 3" xfId="933" xr:uid="{00000000-0005-0000-0000-0000A5030000}"/>
    <cellStyle name="Obično 2 5 4" xfId="934" xr:uid="{00000000-0005-0000-0000-0000A6030000}"/>
    <cellStyle name="Obično 2 5 5" xfId="935" xr:uid="{00000000-0005-0000-0000-0000A7030000}"/>
    <cellStyle name="Obično 2 5 6" xfId="936" xr:uid="{00000000-0005-0000-0000-0000A8030000}"/>
    <cellStyle name="Obično 2 5 7" xfId="937" xr:uid="{00000000-0005-0000-0000-0000A9030000}"/>
    <cellStyle name="Obično 2 5 8" xfId="938" xr:uid="{00000000-0005-0000-0000-0000AA030000}"/>
    <cellStyle name="Obično 2 5 9" xfId="939" xr:uid="{00000000-0005-0000-0000-0000AB030000}"/>
    <cellStyle name="Obično 2 6" xfId="940" xr:uid="{00000000-0005-0000-0000-0000AC030000}"/>
    <cellStyle name="Obično 2 7" xfId="941" xr:uid="{00000000-0005-0000-0000-0000AD030000}"/>
    <cellStyle name="Obično 2 8" xfId="942" xr:uid="{00000000-0005-0000-0000-0000AE030000}"/>
    <cellStyle name="Obično 2 9" xfId="943" xr:uid="{00000000-0005-0000-0000-0000AF030000}"/>
    <cellStyle name="Obično 20" xfId="944" xr:uid="{00000000-0005-0000-0000-0000B0030000}"/>
    <cellStyle name="Obično 21" xfId="945" xr:uid="{00000000-0005-0000-0000-0000B1030000}"/>
    <cellStyle name="Obično 26" xfId="946" xr:uid="{00000000-0005-0000-0000-0000B2030000}"/>
    <cellStyle name="Obično 27" xfId="947" xr:uid="{00000000-0005-0000-0000-0000B3030000}"/>
    <cellStyle name="Obično 29" xfId="948" xr:uid="{00000000-0005-0000-0000-0000B4030000}"/>
    <cellStyle name="Obično 3" xfId="949" xr:uid="{00000000-0005-0000-0000-0000B5030000}"/>
    <cellStyle name="Obično 30" xfId="950" xr:uid="{00000000-0005-0000-0000-0000B6030000}"/>
    <cellStyle name="Obično 32" xfId="951" xr:uid="{00000000-0005-0000-0000-0000B7030000}"/>
    <cellStyle name="Obično 33" xfId="952" xr:uid="{00000000-0005-0000-0000-0000B8030000}"/>
    <cellStyle name="Obično 34" xfId="953" xr:uid="{00000000-0005-0000-0000-0000B9030000}"/>
    <cellStyle name="Obično 35" xfId="954" xr:uid="{00000000-0005-0000-0000-0000BA030000}"/>
    <cellStyle name="Obično 36" xfId="955" xr:uid="{00000000-0005-0000-0000-0000BB030000}"/>
    <cellStyle name="Obično 37" xfId="956" xr:uid="{00000000-0005-0000-0000-0000BC030000}"/>
    <cellStyle name="Obično 4" xfId="957" xr:uid="{00000000-0005-0000-0000-0000BD030000}"/>
    <cellStyle name="Obično 4 2" xfId="958" xr:uid="{00000000-0005-0000-0000-0000BE030000}"/>
    <cellStyle name="Obično 4 2 2" xfId="959" xr:uid="{00000000-0005-0000-0000-0000BF030000}"/>
    <cellStyle name="Obično 4 2 3" xfId="960" xr:uid="{00000000-0005-0000-0000-0000C0030000}"/>
    <cellStyle name="Obično 4 2 3 2" xfId="961" xr:uid="{00000000-0005-0000-0000-0000C1030000}"/>
    <cellStyle name="Obično 4 2 3 3" xfId="962" xr:uid="{00000000-0005-0000-0000-0000C2030000}"/>
    <cellStyle name="Obično 4 3" xfId="963" xr:uid="{00000000-0005-0000-0000-0000C3030000}"/>
    <cellStyle name="Obično 4 3 10" xfId="964" xr:uid="{00000000-0005-0000-0000-0000C4030000}"/>
    <cellStyle name="Obično 4 3 11" xfId="965" xr:uid="{00000000-0005-0000-0000-0000C5030000}"/>
    <cellStyle name="Obično 4 3 12" xfId="966" xr:uid="{00000000-0005-0000-0000-0000C6030000}"/>
    <cellStyle name="Obično 4 3 13" xfId="967" xr:uid="{00000000-0005-0000-0000-0000C7030000}"/>
    <cellStyle name="Obično 4 3 14" xfId="968" xr:uid="{00000000-0005-0000-0000-0000C8030000}"/>
    <cellStyle name="Obično 4 3 15" xfId="969" xr:uid="{00000000-0005-0000-0000-0000C9030000}"/>
    <cellStyle name="Obično 4 3 16" xfId="970" xr:uid="{00000000-0005-0000-0000-0000CA030000}"/>
    <cellStyle name="Obično 4 3 17" xfId="971" xr:uid="{00000000-0005-0000-0000-0000CB030000}"/>
    <cellStyle name="Obično 4 3 18" xfId="972" xr:uid="{00000000-0005-0000-0000-0000CC030000}"/>
    <cellStyle name="Obično 4 3 19" xfId="973" xr:uid="{00000000-0005-0000-0000-0000CD030000}"/>
    <cellStyle name="Obično 4 3 2" xfId="974" xr:uid="{00000000-0005-0000-0000-0000CE030000}"/>
    <cellStyle name="Obično 4 3 20" xfId="975" xr:uid="{00000000-0005-0000-0000-0000CF030000}"/>
    <cellStyle name="Obično 4 3 21" xfId="976" xr:uid="{00000000-0005-0000-0000-0000D0030000}"/>
    <cellStyle name="Obično 4 3 22" xfId="977" xr:uid="{00000000-0005-0000-0000-0000D1030000}"/>
    <cellStyle name="Obično 4 3 23" xfId="978" xr:uid="{00000000-0005-0000-0000-0000D2030000}"/>
    <cellStyle name="Obično 4 3 24" xfId="979" xr:uid="{00000000-0005-0000-0000-0000D3030000}"/>
    <cellStyle name="Obično 4 3 25" xfId="980" xr:uid="{00000000-0005-0000-0000-0000D4030000}"/>
    <cellStyle name="Obično 4 3 3" xfId="981" xr:uid="{00000000-0005-0000-0000-0000D5030000}"/>
    <cellStyle name="Obično 4 3 3 2" xfId="982" xr:uid="{00000000-0005-0000-0000-0000D6030000}"/>
    <cellStyle name="Obično 4 3 3 3" xfId="983" xr:uid="{00000000-0005-0000-0000-0000D7030000}"/>
    <cellStyle name="Obično 4 3 4" xfId="984" xr:uid="{00000000-0005-0000-0000-0000D8030000}"/>
    <cellStyle name="Obično 4 3 5" xfId="985" xr:uid="{00000000-0005-0000-0000-0000D9030000}"/>
    <cellStyle name="Obično 4 3 6" xfId="986" xr:uid="{00000000-0005-0000-0000-0000DA030000}"/>
    <cellStyle name="Obično 4 3 7" xfId="987" xr:uid="{00000000-0005-0000-0000-0000DB030000}"/>
    <cellStyle name="Obično 4 3 8" xfId="988" xr:uid="{00000000-0005-0000-0000-0000DC030000}"/>
    <cellStyle name="Obično 4 3 9" xfId="989" xr:uid="{00000000-0005-0000-0000-0000DD030000}"/>
    <cellStyle name="Obično 4 4" xfId="990" xr:uid="{00000000-0005-0000-0000-0000DE030000}"/>
    <cellStyle name="Obično 4 4 2" xfId="991" xr:uid="{00000000-0005-0000-0000-0000DF030000}"/>
    <cellStyle name="Obično 4 4 3" xfId="992" xr:uid="{00000000-0005-0000-0000-0000E0030000}"/>
    <cellStyle name="Obično 4 4 4" xfId="993" xr:uid="{00000000-0005-0000-0000-0000E1030000}"/>
    <cellStyle name="Obično 4 4 5" xfId="994" xr:uid="{00000000-0005-0000-0000-0000E2030000}"/>
    <cellStyle name="Obično 4 4 6" xfId="995" xr:uid="{00000000-0005-0000-0000-0000E3030000}"/>
    <cellStyle name="Obično 5" xfId="996" xr:uid="{00000000-0005-0000-0000-0000E4030000}"/>
    <cellStyle name="Obično 6" xfId="997" xr:uid="{00000000-0005-0000-0000-0000E5030000}"/>
    <cellStyle name="Obično 7 10" xfId="998" xr:uid="{00000000-0005-0000-0000-0000E6030000}"/>
    <cellStyle name="Obično 7 2" xfId="999" xr:uid="{00000000-0005-0000-0000-0000E7030000}"/>
    <cellStyle name="Obično 7 3" xfId="1000" xr:uid="{00000000-0005-0000-0000-0000E8030000}"/>
    <cellStyle name="Obično 7 4" xfId="1001" xr:uid="{00000000-0005-0000-0000-0000E9030000}"/>
    <cellStyle name="Obično 7 5" xfId="1002" xr:uid="{00000000-0005-0000-0000-0000EA030000}"/>
    <cellStyle name="Obično 7 6" xfId="1003" xr:uid="{00000000-0005-0000-0000-0000EB030000}"/>
    <cellStyle name="Obično 7 7" xfId="1004" xr:uid="{00000000-0005-0000-0000-0000EC030000}"/>
    <cellStyle name="Obično 7 8" xfId="1005" xr:uid="{00000000-0005-0000-0000-0000ED030000}"/>
    <cellStyle name="Obično 7 9" xfId="1006" xr:uid="{00000000-0005-0000-0000-0000EE030000}"/>
    <cellStyle name="Obično 8 10" xfId="1007" xr:uid="{00000000-0005-0000-0000-0000EF030000}"/>
    <cellStyle name="Obično 8 2" xfId="1008" xr:uid="{00000000-0005-0000-0000-0000F0030000}"/>
    <cellStyle name="Obično 8 3" xfId="1009" xr:uid="{00000000-0005-0000-0000-0000F1030000}"/>
    <cellStyle name="Obično 8 4" xfId="1010" xr:uid="{00000000-0005-0000-0000-0000F2030000}"/>
    <cellStyle name="Obično 8 5" xfId="1011" xr:uid="{00000000-0005-0000-0000-0000F3030000}"/>
    <cellStyle name="Obično 8 6" xfId="1012" xr:uid="{00000000-0005-0000-0000-0000F4030000}"/>
    <cellStyle name="Obično 8 7" xfId="1013" xr:uid="{00000000-0005-0000-0000-0000F5030000}"/>
    <cellStyle name="Obično 8 8" xfId="1014" xr:uid="{00000000-0005-0000-0000-0000F6030000}"/>
    <cellStyle name="Obično 8 9" xfId="1015" xr:uid="{00000000-0005-0000-0000-0000F7030000}"/>
    <cellStyle name="Output 2" xfId="1016" xr:uid="{00000000-0005-0000-0000-0000F8030000}"/>
    <cellStyle name="Output 3" xfId="1017" xr:uid="{00000000-0005-0000-0000-0000F9030000}"/>
    <cellStyle name="Percent 2" xfId="1018" xr:uid="{00000000-0005-0000-0000-0000FA030000}"/>
    <cellStyle name="Percent 3" xfId="1019" xr:uid="{00000000-0005-0000-0000-0000FB030000}"/>
    <cellStyle name="Percent 3 2" xfId="1020" xr:uid="{00000000-0005-0000-0000-0000FC030000}"/>
    <cellStyle name="Percent 3 3" xfId="1021" xr:uid="{00000000-0005-0000-0000-0000FD030000}"/>
    <cellStyle name="Povezana ćelija 2" xfId="1022" xr:uid="{00000000-0005-0000-0000-0000FE030000}"/>
    <cellStyle name="Provjera ćelije 2" xfId="1023" xr:uid="{00000000-0005-0000-0000-0000FF030000}"/>
    <cellStyle name="SAPBEXchaText" xfId="1024" xr:uid="{00000000-0005-0000-0000-000000040000}"/>
    <cellStyle name="SAPBEXstdItem" xfId="1025" xr:uid="{00000000-0005-0000-0000-000001040000}"/>
    <cellStyle name="Stil 1" xfId="1026" xr:uid="{00000000-0005-0000-0000-000002040000}"/>
    <cellStyle name="Stil 1 10" xfId="1027" xr:uid="{00000000-0005-0000-0000-000003040000}"/>
    <cellStyle name="Stil 1 2" xfId="1028" xr:uid="{00000000-0005-0000-0000-000004040000}"/>
    <cellStyle name="Stil 1 2 10" xfId="1029" xr:uid="{00000000-0005-0000-0000-000005040000}"/>
    <cellStyle name="Stil 1 2 2" xfId="1030" xr:uid="{00000000-0005-0000-0000-000006040000}"/>
    <cellStyle name="Stil 1 2 3" xfId="1031" xr:uid="{00000000-0005-0000-0000-000007040000}"/>
    <cellStyle name="Stil 1 2 4" xfId="1032" xr:uid="{00000000-0005-0000-0000-000008040000}"/>
    <cellStyle name="Stil 1 2 5" xfId="1033" xr:uid="{00000000-0005-0000-0000-000009040000}"/>
    <cellStyle name="Stil 1 2 6" xfId="1034" xr:uid="{00000000-0005-0000-0000-00000A040000}"/>
    <cellStyle name="Stil 1 2 7" xfId="1035" xr:uid="{00000000-0005-0000-0000-00000B040000}"/>
    <cellStyle name="Stil 1 2 8" xfId="1036" xr:uid="{00000000-0005-0000-0000-00000C040000}"/>
    <cellStyle name="Stil 1 2 9" xfId="1037" xr:uid="{00000000-0005-0000-0000-00000D040000}"/>
    <cellStyle name="Stil 1 3" xfId="1038" xr:uid="{00000000-0005-0000-0000-00000E040000}"/>
    <cellStyle name="Stil 1 4" xfId="1039" xr:uid="{00000000-0005-0000-0000-00000F040000}"/>
    <cellStyle name="Stil 1 5" xfId="1040" xr:uid="{00000000-0005-0000-0000-000010040000}"/>
    <cellStyle name="Stil 1 6" xfId="1041" xr:uid="{00000000-0005-0000-0000-000011040000}"/>
    <cellStyle name="Stil 1 7" xfId="1042" xr:uid="{00000000-0005-0000-0000-000012040000}"/>
    <cellStyle name="Stil 1 8" xfId="1043" xr:uid="{00000000-0005-0000-0000-000013040000}"/>
    <cellStyle name="Stil 1 9" xfId="1044" xr:uid="{00000000-0005-0000-0000-000014040000}"/>
    <cellStyle name="Style 1" xfId="1045" xr:uid="{00000000-0005-0000-0000-000015040000}"/>
    <cellStyle name="Style 1 10" xfId="1046" xr:uid="{00000000-0005-0000-0000-000016040000}"/>
    <cellStyle name="Style 1 2" xfId="1047" xr:uid="{00000000-0005-0000-0000-000017040000}"/>
    <cellStyle name="Style 1 2 10" xfId="1048" xr:uid="{00000000-0005-0000-0000-000018040000}"/>
    <cellStyle name="Style 1 2 2" xfId="1049" xr:uid="{00000000-0005-0000-0000-000019040000}"/>
    <cellStyle name="Style 1 2 3" xfId="1050" xr:uid="{00000000-0005-0000-0000-00001A040000}"/>
    <cellStyle name="Style 1 2 4" xfId="1051" xr:uid="{00000000-0005-0000-0000-00001B040000}"/>
    <cellStyle name="Style 1 2 5" xfId="1052" xr:uid="{00000000-0005-0000-0000-00001C040000}"/>
    <cellStyle name="Style 1 2 6" xfId="1053" xr:uid="{00000000-0005-0000-0000-00001D040000}"/>
    <cellStyle name="Style 1 2 7" xfId="1054" xr:uid="{00000000-0005-0000-0000-00001E040000}"/>
    <cellStyle name="Style 1 2 8" xfId="1055" xr:uid="{00000000-0005-0000-0000-00001F040000}"/>
    <cellStyle name="Style 1 2 9" xfId="1056" xr:uid="{00000000-0005-0000-0000-000020040000}"/>
    <cellStyle name="Style 1 3" xfId="1057" xr:uid="{00000000-0005-0000-0000-000021040000}"/>
    <cellStyle name="Style 1 4" xfId="1058" xr:uid="{00000000-0005-0000-0000-000022040000}"/>
    <cellStyle name="Style 1 5" xfId="1059" xr:uid="{00000000-0005-0000-0000-000023040000}"/>
    <cellStyle name="Style 1 6" xfId="1060" xr:uid="{00000000-0005-0000-0000-000024040000}"/>
    <cellStyle name="Style 1 7" xfId="1061" xr:uid="{00000000-0005-0000-0000-000025040000}"/>
    <cellStyle name="Style 1 8" xfId="1062" xr:uid="{00000000-0005-0000-0000-000026040000}"/>
    <cellStyle name="Style 1 9" xfId="1063" xr:uid="{00000000-0005-0000-0000-000027040000}"/>
    <cellStyle name="Style Exstructa" xfId="1064" xr:uid="{00000000-0005-0000-0000-000028040000}"/>
    <cellStyle name="Style Exstructa 2" xfId="1065" xr:uid="{00000000-0005-0000-0000-000029040000}"/>
    <cellStyle name="Style Exstructa 3" xfId="1066" xr:uid="{00000000-0005-0000-0000-00002A040000}"/>
    <cellStyle name="Tekst objašnjenja 2" xfId="1067" xr:uid="{00000000-0005-0000-0000-00002B040000}"/>
    <cellStyle name="Tekst upozorenja 2" xfId="1068" xr:uid="{00000000-0005-0000-0000-00002C040000}"/>
    <cellStyle name="Title 2" xfId="1069" xr:uid="{00000000-0005-0000-0000-00002D040000}"/>
    <cellStyle name="Title 2 2" xfId="1070" xr:uid="{00000000-0005-0000-0000-00002E040000}"/>
    <cellStyle name="Total" xfId="1071" xr:uid="{00000000-0005-0000-0000-00002F040000}"/>
    <cellStyle name="Total 2" xfId="1072" xr:uid="{00000000-0005-0000-0000-000030040000}"/>
    <cellStyle name="Total 3" xfId="1073" xr:uid="{00000000-0005-0000-0000-000031040000}"/>
    <cellStyle name="Ukupni zbroj 2" xfId="1074" xr:uid="{00000000-0005-0000-0000-000032040000}"/>
    <cellStyle name="Unos 2" xfId="1075" xr:uid="{00000000-0005-0000-0000-000033040000}"/>
    <cellStyle name="Valuta 2" xfId="1076" xr:uid="{00000000-0005-0000-0000-000034040000}"/>
    <cellStyle name="Warning Text 2" xfId="1077" xr:uid="{00000000-0005-0000-0000-000035040000}"/>
    <cellStyle name="Warning Text 3" xfId="1078" xr:uid="{00000000-0005-0000-0000-000036040000}"/>
    <cellStyle name="Zarez 2 2" xfId="1079" xr:uid="{00000000-0005-0000-0000-000037040000}"/>
    <cellStyle name="Zarez 3 2" xfId="1080" xr:uid="{00000000-0005-0000-0000-000038040000}"/>
  </cellStyles>
  <dxfs count="3">
    <dxf>
      <font>
        <condense val="0"/>
        <extend val="0"/>
        <color indexed="9"/>
      </font>
    </dxf>
    <dxf>
      <font>
        <condense val="0"/>
        <extend val="0"/>
        <color indexed="9"/>
      </font>
    </dxf>
    <dxf>
      <border>
        <left style="thin">
          <color auto="1"/>
        </left>
        <right style="thin">
          <color auto="1"/>
        </right>
        <top style="thin">
          <color auto="1"/>
        </top>
        <bottom style="thin">
          <color auto="1"/>
        </bottom>
      </border>
    </dxf>
  </dxfs>
  <tableStyles count="1" defaultTableStyle="TableStyleMedium9" defaultPivotStyle="PivotStyleLight16">
    <tableStyle name="Table Style 1" pivot="0" count="1" xr9:uid="{00000000-0011-0000-FFFF-FFFF00000000}">
      <tableStyleElement type="wholeTable"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2</xdr:row>
      <xdr:rowOff>19050</xdr:rowOff>
    </xdr:from>
    <xdr:to>
      <xdr:col>2</xdr:col>
      <xdr:colOff>581025</xdr:colOff>
      <xdr:row>5</xdr:row>
      <xdr:rowOff>152400</xdr:rowOff>
    </xdr:to>
    <xdr:pic>
      <xdr:nvPicPr>
        <xdr:cNvPr id="2677" name="Picture 1" descr="EPS logo - mali TRANSP 1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3825" y="342900"/>
          <a:ext cx="1857375" cy="619125"/>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114300</xdr:colOff>
      <xdr:row>0</xdr:row>
      <xdr:rowOff>47625</xdr:rowOff>
    </xdr:from>
    <xdr:to>
      <xdr:col>1</xdr:col>
      <xdr:colOff>438150</xdr:colOff>
      <xdr:row>0</xdr:row>
      <xdr:rowOff>323850</xdr:rowOff>
    </xdr:to>
    <xdr:pic>
      <xdr:nvPicPr>
        <xdr:cNvPr id="20486" name="Picture 1" descr="EPS logo - mali TRANSP 100">
          <a:extLst>
            <a:ext uri="{FF2B5EF4-FFF2-40B4-BE49-F238E27FC236}">
              <a16:creationId xmlns:a16="http://schemas.microsoft.com/office/drawing/2014/main" id="{00000000-0008-0000-0900-0000065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4300" y="47625"/>
          <a:ext cx="933450" cy="2762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2</xdr:row>
      <xdr:rowOff>19050</xdr:rowOff>
    </xdr:from>
    <xdr:to>
      <xdr:col>2</xdr:col>
      <xdr:colOff>600075</xdr:colOff>
      <xdr:row>5</xdr:row>
      <xdr:rowOff>152400</xdr:rowOff>
    </xdr:to>
    <xdr:pic>
      <xdr:nvPicPr>
        <xdr:cNvPr id="3710" name="Picture 1" descr="EPS logo - mali TRANSP 100">
          <a:extLst>
            <a:ext uri="{FF2B5EF4-FFF2-40B4-BE49-F238E27FC236}">
              <a16:creationId xmlns:a16="http://schemas.microsoft.com/office/drawing/2014/main" id="{00000000-0008-0000-0100-00007E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3825" y="342900"/>
          <a:ext cx="1857375" cy="6191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133350</xdr:rowOff>
    </xdr:from>
    <xdr:to>
      <xdr:col>2</xdr:col>
      <xdr:colOff>323850</xdr:colOff>
      <xdr:row>0</xdr:row>
      <xdr:rowOff>381000</xdr:rowOff>
    </xdr:to>
    <xdr:pic>
      <xdr:nvPicPr>
        <xdr:cNvPr id="13945" name="Picture 2" descr="EPS logo - mali TRANSP 100">
          <a:extLst>
            <a:ext uri="{FF2B5EF4-FFF2-40B4-BE49-F238E27FC236}">
              <a16:creationId xmlns:a16="http://schemas.microsoft.com/office/drawing/2014/main" id="{00000000-0008-0000-0200-0000793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4300" y="133350"/>
          <a:ext cx="742950" cy="2476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114300</xdr:colOff>
      <xdr:row>0</xdr:row>
      <xdr:rowOff>133350</xdr:rowOff>
    </xdr:from>
    <xdr:to>
      <xdr:col>2</xdr:col>
      <xdr:colOff>323850</xdr:colOff>
      <xdr:row>0</xdr:row>
      <xdr:rowOff>381000</xdr:rowOff>
    </xdr:to>
    <xdr:pic>
      <xdr:nvPicPr>
        <xdr:cNvPr id="1671" name="Picture 1" descr="EPS logo - mali TRANSP 100">
          <a:extLst>
            <a:ext uri="{FF2B5EF4-FFF2-40B4-BE49-F238E27FC236}">
              <a16:creationId xmlns:a16="http://schemas.microsoft.com/office/drawing/2014/main" id="{00000000-0008-0000-0300-00008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4300" y="133350"/>
          <a:ext cx="742950" cy="2476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114300</xdr:colOff>
      <xdr:row>0</xdr:row>
      <xdr:rowOff>133350</xdr:rowOff>
    </xdr:from>
    <xdr:to>
      <xdr:col>2</xdr:col>
      <xdr:colOff>323850</xdr:colOff>
      <xdr:row>0</xdr:row>
      <xdr:rowOff>381000</xdr:rowOff>
    </xdr:to>
    <xdr:pic>
      <xdr:nvPicPr>
        <xdr:cNvPr id="4737" name="Picture 1" descr="EPS logo - mali TRANSP 100">
          <a:extLst>
            <a:ext uri="{FF2B5EF4-FFF2-40B4-BE49-F238E27FC236}">
              <a16:creationId xmlns:a16="http://schemas.microsoft.com/office/drawing/2014/main" id="{00000000-0008-0000-0400-000081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4300" y="133350"/>
          <a:ext cx="742950" cy="24765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114300</xdr:colOff>
      <xdr:row>0</xdr:row>
      <xdr:rowOff>133350</xdr:rowOff>
    </xdr:from>
    <xdr:to>
      <xdr:col>2</xdr:col>
      <xdr:colOff>323850</xdr:colOff>
      <xdr:row>0</xdr:row>
      <xdr:rowOff>381000</xdr:rowOff>
    </xdr:to>
    <xdr:pic>
      <xdr:nvPicPr>
        <xdr:cNvPr id="6784" name="Picture 1" descr="EPS logo - mali TRANSP 100">
          <a:extLst>
            <a:ext uri="{FF2B5EF4-FFF2-40B4-BE49-F238E27FC236}">
              <a16:creationId xmlns:a16="http://schemas.microsoft.com/office/drawing/2014/main" id="{00000000-0008-0000-0500-0000801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4300" y="133350"/>
          <a:ext cx="742950" cy="24765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114300</xdr:colOff>
      <xdr:row>0</xdr:row>
      <xdr:rowOff>95250</xdr:rowOff>
    </xdr:from>
    <xdr:to>
      <xdr:col>2</xdr:col>
      <xdr:colOff>304800</xdr:colOff>
      <xdr:row>0</xdr:row>
      <xdr:rowOff>381000</xdr:rowOff>
    </xdr:to>
    <xdr:pic>
      <xdr:nvPicPr>
        <xdr:cNvPr id="7817" name="Picture 1" descr="EPS logo - mali TRANSP 100">
          <a:extLst>
            <a:ext uri="{FF2B5EF4-FFF2-40B4-BE49-F238E27FC236}">
              <a16:creationId xmlns:a16="http://schemas.microsoft.com/office/drawing/2014/main" id="{00000000-0008-0000-0600-0000891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4300" y="95250"/>
          <a:ext cx="819150" cy="285750"/>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114300</xdr:colOff>
      <xdr:row>0</xdr:row>
      <xdr:rowOff>133350</xdr:rowOff>
    </xdr:from>
    <xdr:to>
      <xdr:col>2</xdr:col>
      <xdr:colOff>323850</xdr:colOff>
      <xdr:row>0</xdr:row>
      <xdr:rowOff>381000</xdr:rowOff>
    </xdr:to>
    <xdr:pic>
      <xdr:nvPicPr>
        <xdr:cNvPr id="11904" name="Picture 1" descr="EPS logo - mali TRANSP 100">
          <a:extLst>
            <a:ext uri="{FF2B5EF4-FFF2-40B4-BE49-F238E27FC236}">
              <a16:creationId xmlns:a16="http://schemas.microsoft.com/office/drawing/2014/main" id="{00000000-0008-0000-0700-0000802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4300" y="133350"/>
          <a:ext cx="742950" cy="247650"/>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114300</xdr:colOff>
      <xdr:row>0</xdr:row>
      <xdr:rowOff>133350</xdr:rowOff>
    </xdr:from>
    <xdr:to>
      <xdr:col>2</xdr:col>
      <xdr:colOff>295275</xdr:colOff>
      <xdr:row>0</xdr:row>
      <xdr:rowOff>381000</xdr:rowOff>
    </xdr:to>
    <xdr:pic>
      <xdr:nvPicPr>
        <xdr:cNvPr id="18863" name="Picture 1" descr="EPS logo - mali TRANSP 100">
          <a:extLst>
            <a:ext uri="{FF2B5EF4-FFF2-40B4-BE49-F238E27FC236}">
              <a16:creationId xmlns:a16="http://schemas.microsoft.com/office/drawing/2014/main" id="{00000000-0008-0000-0800-0000AF4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4300" y="133350"/>
          <a:ext cx="742950" cy="2476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52"/>
  <sheetViews>
    <sheetView view="pageBreakPreview" topLeftCell="A19" zoomScaleNormal="100" workbookViewId="0">
      <selection activeCell="H13" sqref="H13"/>
    </sheetView>
  </sheetViews>
  <sheetFormatPr defaultRowHeight="12.75"/>
  <cols>
    <col min="1" max="1" width="5" style="68" customWidth="1"/>
    <col min="2" max="2" width="16" style="68" customWidth="1"/>
    <col min="3" max="3" width="14.28515625" style="68" customWidth="1"/>
    <col min="4" max="8" width="9.140625" style="68"/>
    <col min="9" max="9" width="5.28515625" style="68" customWidth="1"/>
    <col min="10" max="16384" width="9.140625" style="68"/>
  </cols>
  <sheetData>
    <row r="1" spans="1:9">
      <c r="A1" s="65"/>
      <c r="B1" s="66"/>
      <c r="C1" s="66"/>
      <c r="D1" s="66"/>
      <c r="E1" s="66"/>
      <c r="F1" s="66"/>
      <c r="G1" s="66"/>
      <c r="H1" s="66"/>
      <c r="I1" s="67"/>
    </row>
    <row r="2" spans="1:9">
      <c r="A2" s="69"/>
      <c r="B2" s="62"/>
      <c r="C2" s="62"/>
      <c r="D2" s="91" t="s">
        <v>4</v>
      </c>
      <c r="E2" s="91"/>
      <c r="F2" s="91"/>
      <c r="G2" s="91"/>
      <c r="H2" s="91"/>
      <c r="I2" s="92"/>
    </row>
    <row r="3" spans="1:9">
      <c r="A3" s="69"/>
      <c r="B3" s="62"/>
      <c r="C3" s="62"/>
      <c r="D3" s="91" t="s">
        <v>26</v>
      </c>
      <c r="E3" s="91"/>
      <c r="F3" s="91"/>
      <c r="G3" s="91"/>
      <c r="H3" s="91"/>
      <c r="I3" s="92"/>
    </row>
    <row r="4" spans="1:9">
      <c r="A4" s="69"/>
      <c r="B4" s="62"/>
      <c r="C4" s="62"/>
      <c r="D4" s="91" t="s">
        <v>28</v>
      </c>
      <c r="E4" s="91"/>
      <c r="F4" s="91"/>
      <c r="G4" s="91"/>
      <c r="H4" s="91"/>
      <c r="I4" s="92"/>
    </row>
    <row r="5" spans="1:9">
      <c r="A5" s="69"/>
      <c r="B5" s="62"/>
      <c r="C5" s="62"/>
      <c r="D5" s="91" t="s">
        <v>27</v>
      </c>
      <c r="E5" s="91"/>
      <c r="F5" s="91"/>
      <c r="G5" s="91"/>
      <c r="H5" s="91"/>
      <c r="I5" s="92"/>
    </row>
    <row r="6" spans="1:9">
      <c r="A6" s="69"/>
      <c r="B6" s="62"/>
      <c r="C6" s="62"/>
      <c r="D6" s="91" t="s">
        <v>5</v>
      </c>
      <c r="E6" s="91"/>
      <c r="F6" s="91"/>
      <c r="G6" s="91"/>
      <c r="H6" s="91"/>
      <c r="I6" s="92"/>
    </row>
    <row r="7" spans="1:9">
      <c r="A7" s="69"/>
      <c r="B7" s="62"/>
      <c r="C7" s="62"/>
      <c r="D7" s="93" t="s">
        <v>31</v>
      </c>
      <c r="E7" s="91"/>
      <c r="F7" s="91"/>
      <c r="G7" s="91"/>
      <c r="H7" s="91"/>
      <c r="I7" s="92"/>
    </row>
    <row r="8" spans="1:9">
      <c r="A8" s="69"/>
      <c r="B8" s="62"/>
      <c r="C8" s="62"/>
      <c r="D8" s="91" t="s">
        <v>6</v>
      </c>
      <c r="E8" s="91"/>
      <c r="F8" s="91"/>
      <c r="G8" s="91"/>
      <c r="H8" s="91"/>
      <c r="I8" s="92"/>
    </row>
    <row r="9" spans="1:9">
      <c r="A9" s="69"/>
      <c r="B9" s="62"/>
      <c r="C9" s="62"/>
      <c r="D9" s="62"/>
      <c r="E9" s="62"/>
      <c r="F9" s="62"/>
      <c r="G9" s="62"/>
      <c r="H9" s="62"/>
      <c r="I9" s="71"/>
    </row>
    <row r="10" spans="1:9">
      <c r="A10" s="69"/>
      <c r="B10" s="62"/>
      <c r="C10" s="62"/>
      <c r="D10" s="62"/>
      <c r="E10" s="62"/>
      <c r="F10" s="62"/>
      <c r="G10" s="62"/>
      <c r="H10" s="62"/>
      <c r="I10" s="71"/>
    </row>
    <row r="11" spans="1:9">
      <c r="A11" s="69"/>
      <c r="B11" s="62"/>
      <c r="C11" s="62"/>
      <c r="D11" s="62"/>
      <c r="E11" s="62"/>
      <c r="F11" s="62"/>
      <c r="G11" s="62"/>
      <c r="H11" s="62"/>
      <c r="I11" s="71"/>
    </row>
    <row r="12" spans="1:9">
      <c r="A12" s="69"/>
      <c r="B12" s="62"/>
      <c r="C12" s="62"/>
      <c r="D12" s="62"/>
      <c r="E12" s="62"/>
      <c r="F12" s="62"/>
      <c r="G12" s="62"/>
      <c r="H12" s="62"/>
      <c r="I12" s="71"/>
    </row>
    <row r="13" spans="1:9">
      <c r="A13" s="69"/>
      <c r="B13" s="62"/>
      <c r="C13" s="62"/>
      <c r="D13" s="62"/>
      <c r="E13" s="62"/>
      <c r="F13" s="62"/>
      <c r="G13" s="62"/>
      <c r="H13" s="62"/>
      <c r="I13" s="71"/>
    </row>
    <row r="14" spans="1:9">
      <c r="A14" s="69"/>
      <c r="B14" s="62"/>
      <c r="C14" s="62"/>
      <c r="D14" s="62"/>
      <c r="E14" s="62"/>
      <c r="F14" s="62"/>
      <c r="G14" s="62"/>
      <c r="H14" s="62"/>
      <c r="I14" s="71"/>
    </row>
    <row r="15" spans="1:9">
      <c r="A15" s="69"/>
      <c r="B15" s="62"/>
      <c r="C15" s="62"/>
      <c r="D15" s="62"/>
      <c r="E15" s="62"/>
      <c r="F15" s="62"/>
      <c r="G15" s="62"/>
      <c r="H15" s="62"/>
      <c r="I15" s="71"/>
    </row>
    <row r="16" spans="1:9">
      <c r="A16" s="69"/>
      <c r="B16" s="62"/>
      <c r="C16" s="62"/>
      <c r="D16" s="62"/>
      <c r="E16" s="62"/>
      <c r="F16" s="62"/>
      <c r="G16" s="62"/>
      <c r="H16" s="62"/>
      <c r="I16" s="71"/>
    </row>
    <row r="17" spans="1:9">
      <c r="A17" s="69"/>
      <c r="B17" s="62"/>
      <c r="C17" s="62"/>
      <c r="D17" s="62"/>
      <c r="E17" s="62"/>
      <c r="F17" s="62"/>
      <c r="G17" s="62"/>
      <c r="H17" s="62"/>
      <c r="I17" s="71"/>
    </row>
    <row r="18" spans="1:9">
      <c r="A18" s="69"/>
      <c r="B18" s="62"/>
      <c r="C18" s="62"/>
      <c r="D18" s="62"/>
      <c r="E18" s="62"/>
      <c r="F18" s="62"/>
      <c r="G18" s="62"/>
      <c r="H18" s="62"/>
      <c r="I18" s="71"/>
    </row>
    <row r="19" spans="1:9">
      <c r="A19" s="69"/>
      <c r="B19" s="62"/>
      <c r="C19" s="62"/>
      <c r="D19" s="62"/>
      <c r="E19" s="62"/>
      <c r="F19" s="62"/>
      <c r="G19" s="62"/>
      <c r="H19" s="62"/>
      <c r="I19" s="71"/>
    </row>
    <row r="20" spans="1:9" ht="34.5" customHeight="1">
      <c r="A20" s="69"/>
      <c r="B20" s="270" t="s">
        <v>259</v>
      </c>
      <c r="C20" s="270"/>
      <c r="D20" s="270"/>
      <c r="E20" s="270"/>
      <c r="F20" s="270"/>
      <c r="G20" s="270"/>
      <c r="H20" s="270"/>
      <c r="I20" s="71"/>
    </row>
    <row r="21" spans="1:9" ht="32.25" customHeight="1">
      <c r="A21" s="69"/>
      <c r="B21" s="274" t="s">
        <v>37</v>
      </c>
      <c r="C21" s="271"/>
      <c r="D21" s="271"/>
      <c r="E21" s="271"/>
      <c r="F21" s="271"/>
      <c r="G21" s="271"/>
      <c r="H21" s="271"/>
      <c r="I21" s="71"/>
    </row>
    <row r="22" spans="1:9" ht="15">
      <c r="A22" s="69"/>
      <c r="B22" s="271"/>
      <c r="C22" s="271"/>
      <c r="D22" s="271"/>
      <c r="E22" s="271"/>
      <c r="F22" s="271"/>
      <c r="G22" s="271"/>
      <c r="H22" s="271"/>
      <c r="I22" s="71"/>
    </row>
    <row r="23" spans="1:9" ht="18">
      <c r="A23" s="69"/>
      <c r="B23" s="269"/>
      <c r="C23" s="269"/>
      <c r="D23" s="269"/>
      <c r="E23" s="269"/>
      <c r="F23" s="269"/>
      <c r="G23" s="269"/>
      <c r="H23" s="269"/>
      <c r="I23" s="71"/>
    </row>
    <row r="24" spans="1:9">
      <c r="A24" s="69"/>
      <c r="B24" s="62"/>
      <c r="C24" s="62"/>
      <c r="D24" s="91"/>
      <c r="E24" s="91"/>
      <c r="F24" s="91"/>
      <c r="G24" s="91"/>
      <c r="H24" s="62"/>
      <c r="I24" s="71"/>
    </row>
    <row r="25" spans="1:9">
      <c r="A25" s="69"/>
      <c r="B25" s="62"/>
      <c r="C25" s="62"/>
      <c r="D25" s="91"/>
      <c r="E25" s="91"/>
      <c r="F25" s="91"/>
      <c r="G25" s="91"/>
      <c r="H25" s="62"/>
      <c r="I25" s="71"/>
    </row>
    <row r="26" spans="1:9">
      <c r="A26" s="69"/>
      <c r="B26" s="62"/>
      <c r="C26" s="62"/>
      <c r="D26" s="91"/>
      <c r="E26" s="91"/>
      <c r="F26" s="91"/>
      <c r="G26" s="91"/>
      <c r="H26" s="62"/>
      <c r="I26" s="71"/>
    </row>
    <row r="27" spans="1:9">
      <c r="A27" s="69"/>
      <c r="B27" s="62"/>
      <c r="C27" s="62"/>
      <c r="D27" s="91"/>
      <c r="E27" s="91"/>
      <c r="F27" s="91"/>
      <c r="G27" s="91"/>
      <c r="H27" s="62"/>
      <c r="I27" s="71"/>
    </row>
    <row r="28" spans="1:9">
      <c r="A28" s="69"/>
      <c r="B28" s="62" t="s">
        <v>17</v>
      </c>
      <c r="C28" s="62"/>
      <c r="D28" s="93" t="s">
        <v>38</v>
      </c>
      <c r="E28" s="91"/>
      <c r="F28" s="91"/>
      <c r="G28" s="91"/>
      <c r="H28" s="62"/>
      <c r="I28" s="71"/>
    </row>
    <row r="29" spans="1:9">
      <c r="A29" s="69"/>
      <c r="B29" s="62"/>
      <c r="C29" s="62"/>
      <c r="D29" s="93" t="s">
        <v>39</v>
      </c>
      <c r="E29" s="91"/>
      <c r="F29" s="91"/>
      <c r="G29" s="91"/>
      <c r="H29" s="62"/>
      <c r="I29" s="71"/>
    </row>
    <row r="30" spans="1:9">
      <c r="A30" s="69"/>
      <c r="B30" s="62"/>
      <c r="C30" s="62"/>
      <c r="D30" s="62"/>
      <c r="E30" s="62"/>
      <c r="F30" s="62"/>
      <c r="G30" s="62"/>
      <c r="H30" s="62"/>
      <c r="I30" s="71"/>
    </row>
    <row r="31" spans="1:9">
      <c r="A31" s="69"/>
      <c r="B31" s="62" t="s">
        <v>18</v>
      </c>
      <c r="C31" s="62"/>
      <c r="D31" s="93" t="s">
        <v>40</v>
      </c>
      <c r="E31" s="91"/>
      <c r="F31" s="91"/>
      <c r="G31" s="91"/>
      <c r="H31" s="62"/>
      <c r="I31" s="71"/>
    </row>
    <row r="32" spans="1:9">
      <c r="A32" s="69"/>
      <c r="B32" s="62"/>
      <c r="C32" s="62"/>
      <c r="D32" s="87" t="s">
        <v>41</v>
      </c>
      <c r="E32" s="70"/>
      <c r="F32" s="70"/>
      <c r="G32" s="70"/>
      <c r="H32" s="62"/>
      <c r="I32" s="71"/>
    </row>
    <row r="33" spans="1:9">
      <c r="A33" s="69"/>
      <c r="B33" s="62"/>
      <c r="C33" s="62"/>
      <c r="D33" s="62"/>
      <c r="E33" s="62"/>
      <c r="F33" s="62"/>
      <c r="G33" s="62"/>
      <c r="H33" s="62"/>
      <c r="I33" s="71"/>
    </row>
    <row r="34" spans="1:9">
      <c r="A34" s="69"/>
      <c r="B34" s="62" t="s">
        <v>34</v>
      </c>
      <c r="C34" s="62"/>
      <c r="D34" s="93" t="s">
        <v>35</v>
      </c>
      <c r="E34" s="91"/>
      <c r="F34" s="91"/>
      <c r="G34" s="91"/>
      <c r="H34" s="62"/>
      <c r="I34" s="71"/>
    </row>
    <row r="35" spans="1:9">
      <c r="A35" s="69"/>
      <c r="B35" s="62"/>
      <c r="C35" s="62"/>
      <c r="D35" s="91" t="s">
        <v>42</v>
      </c>
      <c r="E35" s="91"/>
      <c r="F35" s="91"/>
      <c r="G35" s="91"/>
      <c r="H35" s="62"/>
      <c r="I35" s="71"/>
    </row>
    <row r="36" spans="1:9">
      <c r="A36" s="69"/>
      <c r="B36" s="62"/>
      <c r="C36" s="62"/>
      <c r="D36" s="91" t="s">
        <v>43</v>
      </c>
      <c r="E36" s="91"/>
      <c r="F36" s="91"/>
      <c r="G36" s="91"/>
      <c r="H36" s="62"/>
      <c r="I36" s="71"/>
    </row>
    <row r="37" spans="1:9">
      <c r="A37" s="69"/>
      <c r="B37" s="62"/>
      <c r="C37" s="62"/>
      <c r="D37" s="91"/>
      <c r="E37" s="91"/>
      <c r="F37" s="91"/>
      <c r="G37" s="91"/>
      <c r="H37" s="62"/>
      <c r="I37" s="71"/>
    </row>
    <row r="38" spans="1:9">
      <c r="A38" s="69"/>
      <c r="B38" s="62" t="s">
        <v>36</v>
      </c>
      <c r="C38" s="62"/>
      <c r="D38" s="93" t="s">
        <v>59</v>
      </c>
      <c r="E38" s="91"/>
      <c r="F38" s="91"/>
      <c r="G38" s="91"/>
      <c r="H38" s="62"/>
      <c r="I38" s="71"/>
    </row>
    <row r="39" spans="1:9">
      <c r="A39" s="69"/>
      <c r="B39" s="62"/>
      <c r="C39" s="62"/>
      <c r="D39" s="62"/>
      <c r="E39" s="62"/>
      <c r="F39" s="62"/>
      <c r="G39" s="62"/>
      <c r="H39" s="62"/>
      <c r="I39" s="71"/>
    </row>
    <row r="40" spans="1:9">
      <c r="A40" s="69"/>
      <c r="B40" s="62" t="s">
        <v>19</v>
      </c>
      <c r="C40" s="62"/>
      <c r="D40" s="93" t="s">
        <v>21</v>
      </c>
      <c r="E40" s="91"/>
      <c r="F40" s="91"/>
      <c r="G40" s="91"/>
      <c r="H40" s="62"/>
      <c r="I40" s="71"/>
    </row>
    <row r="41" spans="1:9">
      <c r="A41" s="69"/>
      <c r="B41" s="62"/>
      <c r="C41" s="62"/>
      <c r="D41" s="62"/>
      <c r="E41" s="62"/>
      <c r="F41" s="62"/>
      <c r="G41" s="62"/>
      <c r="H41" s="62"/>
      <c r="I41" s="71"/>
    </row>
    <row r="42" spans="1:9">
      <c r="A42" s="69"/>
      <c r="B42" s="62" t="s">
        <v>20</v>
      </c>
      <c r="C42" s="62"/>
      <c r="D42" s="93" t="s">
        <v>44</v>
      </c>
      <c r="E42" s="91"/>
      <c r="F42" s="91"/>
      <c r="G42" s="91"/>
      <c r="H42" s="62"/>
      <c r="I42" s="71"/>
    </row>
    <row r="43" spans="1:9">
      <c r="A43" s="69"/>
      <c r="B43" s="62"/>
      <c r="C43" s="62"/>
      <c r="D43" s="62"/>
      <c r="E43" s="62"/>
      <c r="F43" s="62"/>
      <c r="G43" s="62"/>
      <c r="H43" s="62"/>
      <c r="I43" s="71"/>
    </row>
    <row r="44" spans="1:9">
      <c r="A44" s="69"/>
      <c r="B44" s="231" t="s">
        <v>329</v>
      </c>
      <c r="C44" s="62"/>
      <c r="D44" s="91" t="s">
        <v>21</v>
      </c>
      <c r="E44" s="91"/>
      <c r="F44" s="91"/>
      <c r="G44" s="91"/>
      <c r="H44" s="62"/>
      <c r="I44" s="71"/>
    </row>
    <row r="45" spans="1:9">
      <c r="A45" s="69"/>
      <c r="B45" s="62"/>
      <c r="C45" s="62"/>
      <c r="D45" s="91"/>
      <c r="E45" s="91"/>
      <c r="F45" s="91"/>
      <c r="G45" s="91"/>
      <c r="H45" s="62"/>
      <c r="I45" s="71"/>
    </row>
    <row r="46" spans="1:9">
      <c r="A46" s="69"/>
      <c r="B46" s="231" t="s">
        <v>331</v>
      </c>
      <c r="C46" s="62"/>
      <c r="D46" s="93" t="s">
        <v>332</v>
      </c>
      <c r="E46" s="91"/>
      <c r="F46" s="91"/>
      <c r="G46" s="91"/>
      <c r="H46" s="62"/>
      <c r="I46" s="71"/>
    </row>
    <row r="47" spans="1:9">
      <c r="A47" s="69"/>
      <c r="B47" s="62"/>
      <c r="C47" s="62"/>
      <c r="D47" s="91"/>
      <c r="E47" s="91"/>
      <c r="F47" s="91"/>
      <c r="G47" s="91"/>
      <c r="H47" s="62"/>
      <c r="I47" s="71"/>
    </row>
    <row r="48" spans="1:9">
      <c r="A48" s="69"/>
      <c r="B48" s="231" t="s">
        <v>330</v>
      </c>
      <c r="C48" s="62"/>
      <c r="D48" s="62" t="s">
        <v>33</v>
      </c>
      <c r="E48" s="62"/>
      <c r="F48" s="62"/>
      <c r="G48" s="62"/>
      <c r="H48" s="62"/>
      <c r="I48" s="71"/>
    </row>
    <row r="49" spans="1:9">
      <c r="A49" s="69"/>
      <c r="B49" s="62"/>
      <c r="C49" s="62"/>
      <c r="D49" s="62"/>
      <c r="E49" s="62"/>
      <c r="F49" s="62"/>
      <c r="G49" s="62"/>
      <c r="H49" s="62"/>
      <c r="I49" s="71"/>
    </row>
    <row r="50" spans="1:9">
      <c r="A50" s="69"/>
      <c r="B50" s="62"/>
      <c r="C50" s="62"/>
      <c r="D50" s="62"/>
      <c r="E50" s="62"/>
      <c r="F50" s="62"/>
      <c r="G50" s="62"/>
      <c r="H50" s="62"/>
      <c r="I50" s="71"/>
    </row>
    <row r="51" spans="1:9">
      <c r="A51" s="69"/>
      <c r="B51" s="272" t="s">
        <v>45</v>
      </c>
      <c r="C51" s="273"/>
      <c r="D51" s="273"/>
      <c r="E51" s="273"/>
      <c r="F51" s="273"/>
      <c r="G51" s="273"/>
      <c r="H51" s="273"/>
      <c r="I51" s="71"/>
    </row>
    <row r="52" spans="1:9" ht="13.5" thickBot="1">
      <c r="A52" s="72"/>
      <c r="B52" s="73"/>
      <c r="C52" s="73"/>
      <c r="D52" s="73"/>
      <c r="E52" s="73"/>
      <c r="F52" s="73"/>
      <c r="G52" s="73"/>
      <c r="H52" s="73"/>
      <c r="I52" s="74"/>
    </row>
  </sheetData>
  <sheetProtection selectLockedCells="1"/>
  <mergeCells count="5">
    <mergeCell ref="B23:H23"/>
    <mergeCell ref="B20:H20"/>
    <mergeCell ref="B22:H22"/>
    <mergeCell ref="B51:H51"/>
    <mergeCell ref="B21:H21"/>
  </mergeCells>
  <phoneticPr fontId="4" type="noConversion"/>
  <pageMargins left="1.1811023622047245" right="0.39370078740157483" top="0.59055118110236227" bottom="0.59055118110236227" header="0.51181102362204722" footer="0.51181102362204722"/>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97"/>
  <sheetViews>
    <sheetView workbookViewId="0">
      <selection activeCell="J10" sqref="J10"/>
    </sheetView>
  </sheetViews>
  <sheetFormatPr defaultRowHeight="12.75"/>
  <cols>
    <col min="3" max="3" width="9.85546875" customWidth="1"/>
    <col min="4" max="4" width="37.42578125" customWidth="1"/>
    <col min="8" max="8" width="15.5703125" customWidth="1"/>
  </cols>
  <sheetData>
    <row r="1" spans="1:8" ht="33.75">
      <c r="A1" s="294"/>
      <c r="B1" s="295"/>
      <c r="C1" s="296"/>
      <c r="D1" s="86" t="str">
        <f>EPSupute!D1</f>
        <v>GRAĐEVINA:                                                                                                  Tvrđava Klis                                                                                               na k.č. 4434/1 i 4414/5 k.o. Klis</v>
      </c>
      <c r="E1" s="293" t="str">
        <f>EPSupute!E1</f>
        <v>OZNAKA PROJEKTA:           E-940                       SPECIFIKACIJA</v>
      </c>
      <c r="F1" s="293"/>
      <c r="G1" s="293"/>
      <c r="H1" s="293"/>
    </row>
    <row r="2" spans="1:8" ht="13.5" thickBot="1">
      <c r="A2" s="288" t="s">
        <v>3</v>
      </c>
      <c r="B2" s="289"/>
      <c r="C2" s="4" t="s">
        <v>1</v>
      </c>
      <c r="D2" s="84" t="s">
        <v>2</v>
      </c>
      <c r="E2" s="5"/>
      <c r="F2" s="6"/>
      <c r="G2" s="6"/>
      <c r="H2" s="6" t="s">
        <v>335</v>
      </c>
    </row>
    <row r="3" spans="1:8" ht="15">
      <c r="A3" s="259">
        <v>7</v>
      </c>
      <c r="B3" s="235"/>
      <c r="C3" s="236"/>
      <c r="D3" s="237" t="s">
        <v>334</v>
      </c>
      <c r="E3" s="238"/>
      <c r="F3" s="239"/>
      <c r="G3" s="240"/>
      <c r="H3" s="264">
        <f>SUM('Dio 1'!H351+'Dio 2'!H95+'Dio 3'!H125+'Dio 4'!H83+'Dio 5'!H82+'Dio 6'!H112)</f>
        <v>0</v>
      </c>
    </row>
    <row r="4" spans="1:8" ht="15">
      <c r="A4" s="263" t="s">
        <v>339</v>
      </c>
      <c r="B4" s="37"/>
      <c r="C4" s="38"/>
      <c r="D4" s="232" t="s">
        <v>333</v>
      </c>
      <c r="E4" s="233"/>
      <c r="F4" s="234"/>
      <c r="G4" s="241"/>
      <c r="H4" s="265">
        <f>SUM(H3*25/100)</f>
        <v>0</v>
      </c>
    </row>
    <row r="5" spans="1:8" ht="15.75" thickBot="1">
      <c r="A5" s="262" t="s">
        <v>340</v>
      </c>
      <c r="B5" s="242"/>
      <c r="C5" s="243"/>
      <c r="D5" s="244" t="s">
        <v>341</v>
      </c>
      <c r="E5" s="245"/>
      <c r="F5" s="246"/>
      <c r="G5" s="247"/>
      <c r="H5" s="266">
        <f>SUM(H3+H4)</f>
        <v>0</v>
      </c>
    </row>
    <row r="6" spans="1:8">
      <c r="A6" s="21"/>
      <c r="B6" s="22"/>
      <c r="C6" s="23"/>
      <c r="D6" s="24"/>
      <c r="E6" s="17"/>
      <c r="F6" s="18"/>
      <c r="G6" s="18"/>
      <c r="H6" s="18"/>
    </row>
    <row r="7" spans="1:8">
      <c r="A7" s="21"/>
      <c r="B7" s="22"/>
      <c r="C7" s="23"/>
      <c r="D7" s="104"/>
      <c r="E7" s="17"/>
      <c r="F7" s="18"/>
      <c r="G7" s="18"/>
      <c r="H7" s="18"/>
    </row>
    <row r="8" spans="1:8">
      <c r="A8" s="21"/>
      <c r="B8" s="22"/>
      <c r="C8" s="23"/>
      <c r="D8" s="104"/>
      <c r="E8" s="17"/>
      <c r="F8" s="18"/>
      <c r="G8" s="18"/>
      <c r="H8" s="18"/>
    </row>
    <row r="9" spans="1:8">
      <c r="A9" s="21"/>
      <c r="B9" s="22"/>
      <c r="C9" s="23"/>
      <c r="D9" s="126"/>
      <c r="E9" s="17"/>
      <c r="F9" s="18"/>
      <c r="G9" s="18"/>
      <c r="H9" s="18"/>
    </row>
    <row r="10" spans="1:8">
      <c r="A10" s="21"/>
      <c r="B10" s="22"/>
      <c r="C10" s="23"/>
      <c r="D10" s="24"/>
      <c r="E10" s="17"/>
      <c r="F10" s="18"/>
      <c r="G10" s="18"/>
      <c r="H10" s="18"/>
    </row>
    <row r="11" spans="1:8">
      <c r="A11" s="26"/>
      <c r="B11" s="61"/>
      <c r="C11" s="28"/>
      <c r="D11" s="109"/>
      <c r="E11" s="110"/>
      <c r="F11" s="110"/>
      <c r="G11" s="110"/>
      <c r="H11" s="110"/>
    </row>
    <row r="12" spans="1:8">
      <c r="A12" s="21"/>
      <c r="B12" s="22"/>
      <c r="C12" s="23"/>
      <c r="D12" s="109"/>
      <c r="E12" s="112"/>
      <c r="F12" s="113"/>
      <c r="G12" s="113"/>
      <c r="H12" s="113"/>
    </row>
    <row r="13" spans="1:8">
      <c r="A13" s="21"/>
      <c r="B13" s="22"/>
      <c r="C13" s="23"/>
      <c r="D13" s="117"/>
      <c r="E13" s="112"/>
      <c r="F13" s="113"/>
      <c r="G13" s="113"/>
      <c r="H13" s="113"/>
    </row>
    <row r="14" spans="1:8">
      <c r="A14" s="21"/>
      <c r="B14" s="22"/>
      <c r="C14" s="23"/>
      <c r="D14" s="119"/>
      <c r="E14" s="112"/>
      <c r="F14" s="113"/>
      <c r="G14" s="113"/>
      <c r="H14" s="113"/>
    </row>
    <row r="15" spans="1:8">
      <c r="A15" s="21"/>
      <c r="B15" s="22"/>
      <c r="C15" s="23"/>
      <c r="D15" s="120"/>
      <c r="E15" s="112"/>
      <c r="F15" s="113"/>
      <c r="G15" s="113"/>
      <c r="H15" s="113"/>
    </row>
    <row r="16" spans="1:8">
      <c r="A16" s="21"/>
      <c r="B16" s="22"/>
      <c r="C16" s="23"/>
      <c r="D16" s="24"/>
      <c r="E16" s="17"/>
      <c r="F16" s="18"/>
      <c r="G16" s="18"/>
      <c r="H16" s="18"/>
    </row>
    <row r="17" spans="1:8">
      <c r="A17" s="158"/>
      <c r="B17" s="159"/>
      <c r="C17" s="160"/>
      <c r="D17" s="123"/>
      <c r="E17" s="112"/>
      <c r="F17" s="113"/>
      <c r="G17" s="113"/>
      <c r="H17" s="113"/>
    </row>
    <row r="18" spans="1:8">
      <c r="A18" s="161"/>
      <c r="B18" s="163"/>
      <c r="C18" s="162"/>
      <c r="D18" s="119"/>
      <c r="E18" s="112"/>
      <c r="F18" s="113"/>
      <c r="G18" s="113"/>
      <c r="H18" s="113"/>
    </row>
    <row r="19" spans="1:8">
      <c r="A19" s="21"/>
      <c r="B19" s="22"/>
      <c r="C19" s="23"/>
      <c r="D19" s="24"/>
      <c r="E19" s="17"/>
      <c r="F19" s="18"/>
      <c r="G19" s="18"/>
      <c r="H19" s="18"/>
    </row>
    <row r="20" spans="1:8">
      <c r="A20" s="158"/>
      <c r="B20" s="159"/>
      <c r="C20" s="160"/>
      <c r="D20" s="121"/>
      <c r="E20" s="112"/>
      <c r="F20" s="113"/>
      <c r="G20" s="113"/>
      <c r="H20" s="113"/>
    </row>
    <row r="21" spans="1:8">
      <c r="A21" s="21"/>
      <c r="B21" s="22"/>
      <c r="C21" s="23"/>
      <c r="D21" s="24"/>
      <c r="E21" s="17"/>
      <c r="F21" s="18"/>
      <c r="G21" s="18"/>
      <c r="H21" s="18"/>
    </row>
    <row r="22" spans="1:8">
      <c r="A22" s="158"/>
      <c r="B22" s="159"/>
      <c r="C22" s="160"/>
      <c r="D22" s="122"/>
      <c r="E22" s="112"/>
      <c r="F22" s="113"/>
      <c r="G22" s="113"/>
      <c r="H22" s="113"/>
    </row>
    <row r="23" spans="1:8">
      <c r="A23" s="21"/>
      <c r="B23" s="22"/>
      <c r="C23" s="23"/>
      <c r="D23" s="24"/>
      <c r="E23" s="17"/>
      <c r="F23" s="18"/>
      <c r="G23" s="18"/>
      <c r="H23" s="18"/>
    </row>
    <row r="24" spans="1:8">
      <c r="A24" s="158"/>
      <c r="B24" s="159"/>
      <c r="C24" s="160"/>
      <c r="D24" s="122"/>
      <c r="E24" s="112"/>
      <c r="F24" s="113"/>
      <c r="G24" s="113"/>
      <c r="H24" s="113"/>
    </row>
    <row r="25" spans="1:8">
      <c r="A25" s="21"/>
      <c r="B25" s="22"/>
      <c r="C25" s="23"/>
      <c r="D25" s="24"/>
      <c r="E25" s="17"/>
      <c r="F25" s="18"/>
      <c r="G25" s="18"/>
      <c r="H25" s="18"/>
    </row>
    <row r="26" spans="1:8">
      <c r="A26" s="158"/>
      <c r="B26" s="159"/>
      <c r="C26" s="160"/>
      <c r="D26" s="122"/>
      <c r="E26" s="112"/>
      <c r="F26" s="113"/>
      <c r="G26" s="113"/>
      <c r="H26" s="113"/>
    </row>
    <row r="27" spans="1:8">
      <c r="A27" s="21"/>
      <c r="B27" s="22"/>
      <c r="C27" s="23"/>
      <c r="D27" s="24"/>
      <c r="E27" s="17"/>
      <c r="F27" s="18"/>
      <c r="G27" s="18"/>
      <c r="H27" s="18"/>
    </row>
    <row r="28" spans="1:8">
      <c r="A28" s="158"/>
      <c r="B28" s="159"/>
      <c r="C28" s="160"/>
      <c r="D28" s="122"/>
      <c r="E28" s="112"/>
      <c r="F28" s="113"/>
      <c r="G28" s="113"/>
      <c r="H28" s="113"/>
    </row>
    <row r="29" spans="1:8">
      <c r="A29" s="21"/>
      <c r="B29" s="22"/>
      <c r="C29" s="23"/>
      <c r="D29" s="24"/>
      <c r="E29" s="17"/>
      <c r="F29" s="18"/>
      <c r="G29" s="18"/>
      <c r="H29" s="18"/>
    </row>
    <row r="30" spans="1:8">
      <c r="A30" s="158"/>
      <c r="B30" s="159"/>
      <c r="C30" s="160"/>
      <c r="D30" s="122"/>
      <c r="E30" s="112"/>
      <c r="F30" s="113"/>
      <c r="G30" s="113"/>
      <c r="H30" s="113"/>
    </row>
    <row r="31" spans="1:8">
      <c r="A31" s="21"/>
      <c r="B31" s="22"/>
      <c r="C31" s="23"/>
      <c r="D31" s="24"/>
      <c r="E31" s="17"/>
      <c r="F31" s="18"/>
      <c r="G31" s="18"/>
      <c r="H31" s="18"/>
    </row>
    <row r="32" spans="1:8">
      <c r="A32" s="158"/>
      <c r="B32" s="159"/>
      <c r="C32" s="160"/>
      <c r="D32" s="121"/>
      <c r="E32" s="112"/>
      <c r="F32" s="113"/>
      <c r="G32" s="113"/>
      <c r="H32" s="113"/>
    </row>
    <row r="33" spans="1:8">
      <c r="A33" s="161"/>
      <c r="B33" s="163"/>
      <c r="C33" s="162"/>
      <c r="D33" s="119"/>
      <c r="E33" s="112"/>
      <c r="F33" s="113"/>
      <c r="G33" s="113"/>
      <c r="H33" s="113"/>
    </row>
    <row r="34" spans="1:8">
      <c r="A34" s="158"/>
      <c r="B34" s="159"/>
      <c r="C34" s="160"/>
      <c r="D34" s="128"/>
      <c r="E34" s="112"/>
      <c r="F34" s="113"/>
      <c r="G34" s="113"/>
      <c r="H34" s="113"/>
    </row>
    <row r="35" spans="1:8">
      <c r="A35" s="161"/>
      <c r="B35" s="163"/>
      <c r="C35" s="162"/>
      <c r="D35" s="119"/>
      <c r="E35" s="112"/>
      <c r="F35" s="113"/>
      <c r="G35" s="113"/>
      <c r="H35" s="113"/>
    </row>
    <row r="36" spans="1:8">
      <c r="A36" s="158"/>
      <c r="B36" s="159"/>
      <c r="C36" s="160"/>
      <c r="D36" s="217"/>
      <c r="E36" s="112"/>
      <c r="F36" s="113"/>
      <c r="G36" s="113"/>
      <c r="H36" s="113"/>
    </row>
    <row r="37" spans="1:8">
      <c r="A37" s="161"/>
      <c r="B37" s="163"/>
      <c r="C37" s="162"/>
      <c r="D37" s="119"/>
      <c r="E37" s="112"/>
      <c r="F37" s="113"/>
      <c r="G37" s="113"/>
      <c r="H37" s="113"/>
    </row>
    <row r="38" spans="1:8">
      <c r="A38" s="158"/>
      <c r="B38" s="159"/>
      <c r="C38" s="160"/>
      <c r="D38" s="129"/>
      <c r="E38" s="112"/>
      <c r="F38" s="113"/>
      <c r="G38" s="113"/>
      <c r="H38" s="113"/>
    </row>
    <row r="39" spans="1:8">
      <c r="A39" s="161"/>
      <c r="B39" s="163"/>
      <c r="C39" s="162"/>
      <c r="D39" s="119"/>
      <c r="E39" s="112"/>
      <c r="F39" s="113"/>
      <c r="G39" s="113"/>
      <c r="H39" s="113"/>
    </row>
    <row r="40" spans="1:8">
      <c r="A40" s="158"/>
      <c r="B40" s="159"/>
      <c r="C40" s="160"/>
      <c r="D40" s="133"/>
      <c r="E40" s="112"/>
      <c r="F40" s="113"/>
      <c r="G40" s="113"/>
      <c r="H40" s="113"/>
    </row>
    <row r="41" spans="1:8">
      <c r="A41" s="21"/>
      <c r="B41" s="22"/>
      <c r="C41" s="23"/>
      <c r="D41" s="133"/>
      <c r="E41" s="17"/>
      <c r="F41" s="18"/>
      <c r="G41" s="18"/>
      <c r="H41" s="18"/>
    </row>
    <row r="42" spans="1:8">
      <c r="A42" s="21"/>
      <c r="B42" s="22"/>
      <c r="C42" s="23"/>
      <c r="D42" s="133"/>
      <c r="E42" s="17"/>
      <c r="F42" s="18"/>
      <c r="G42" s="18"/>
      <c r="H42" s="18"/>
    </row>
    <row r="43" spans="1:8">
      <c r="A43" s="21"/>
      <c r="B43" s="22"/>
      <c r="C43" s="23"/>
      <c r="D43" s="24"/>
      <c r="E43" s="17"/>
      <c r="F43" s="18"/>
      <c r="G43" s="18"/>
      <c r="H43" s="18"/>
    </row>
    <row r="44" spans="1:8">
      <c r="A44" s="21"/>
      <c r="B44" s="22"/>
      <c r="C44" s="23"/>
      <c r="D44" s="104"/>
      <c r="E44" s="17"/>
      <c r="F44" s="18"/>
      <c r="G44" s="18"/>
      <c r="H44" s="18"/>
    </row>
    <row r="45" spans="1:8">
      <c r="A45" s="21"/>
      <c r="B45" s="22"/>
      <c r="C45" s="23"/>
      <c r="D45" s="104"/>
      <c r="E45" s="17"/>
      <c r="F45" s="18"/>
      <c r="G45" s="18"/>
      <c r="H45" s="18"/>
    </row>
    <row r="46" spans="1:8">
      <c r="A46" s="21"/>
      <c r="B46" s="22"/>
      <c r="C46" s="23"/>
      <c r="D46" s="24"/>
      <c r="E46" s="17"/>
      <c r="F46" s="18"/>
      <c r="G46" s="18"/>
      <c r="H46" s="18"/>
    </row>
    <row r="47" spans="1:8">
      <c r="A47" s="158"/>
      <c r="B47" s="159"/>
      <c r="C47" s="160"/>
      <c r="D47" s="106"/>
      <c r="E47" s="112"/>
      <c r="F47" s="113"/>
      <c r="G47" s="113"/>
      <c r="H47" s="113"/>
    </row>
    <row r="48" spans="1:8">
      <c r="A48" s="21"/>
      <c r="B48" s="22"/>
      <c r="C48" s="23"/>
      <c r="D48" s="24"/>
      <c r="E48" s="17"/>
      <c r="F48" s="18"/>
      <c r="G48" s="18"/>
      <c r="H48" s="18"/>
    </row>
    <row r="49" spans="1:8">
      <c r="A49" s="158"/>
      <c r="B49" s="159"/>
      <c r="C49" s="160"/>
      <c r="D49" s="106"/>
      <c r="E49" s="112"/>
      <c r="F49" s="113"/>
      <c r="G49" s="113"/>
      <c r="H49" s="113"/>
    </row>
    <row r="50" spans="1:8">
      <c r="A50" s="21"/>
      <c r="B50" s="22"/>
      <c r="C50" s="23"/>
      <c r="D50" s="24"/>
      <c r="E50" s="17"/>
      <c r="F50" s="18"/>
      <c r="G50" s="18"/>
      <c r="H50" s="18"/>
    </row>
    <row r="51" spans="1:8">
      <c r="A51" s="158"/>
      <c r="B51" s="159"/>
      <c r="C51" s="160"/>
      <c r="D51" s="106"/>
      <c r="E51" s="112"/>
      <c r="F51" s="113"/>
      <c r="G51" s="113"/>
      <c r="H51" s="113"/>
    </row>
    <row r="52" spans="1:8">
      <c r="A52" s="158"/>
      <c r="B52" s="159"/>
      <c r="C52" s="160"/>
      <c r="D52" s="106"/>
      <c r="E52" s="112"/>
      <c r="F52" s="113"/>
      <c r="G52" s="113"/>
      <c r="H52" s="113"/>
    </row>
    <row r="53" spans="1:8">
      <c r="A53" s="158"/>
      <c r="B53" s="159"/>
      <c r="C53" s="160"/>
      <c r="D53" s="106"/>
      <c r="E53" s="112"/>
      <c r="F53" s="113"/>
      <c r="G53" s="113"/>
      <c r="H53" s="113"/>
    </row>
    <row r="54" spans="1:8">
      <c r="A54" s="158"/>
      <c r="B54" s="159"/>
      <c r="C54" s="160"/>
      <c r="D54" s="106"/>
      <c r="E54" s="112"/>
      <c r="F54" s="113"/>
      <c r="G54" s="113"/>
      <c r="H54" s="113"/>
    </row>
    <row r="55" spans="1:8">
      <c r="A55" s="158"/>
      <c r="B55" s="159"/>
      <c r="C55" s="197"/>
      <c r="D55" s="106"/>
      <c r="E55" s="112"/>
      <c r="F55" s="113"/>
      <c r="G55" s="113"/>
      <c r="H55" s="113"/>
    </row>
    <row r="56" spans="1:8">
      <c r="A56" s="158"/>
      <c r="B56" s="159"/>
      <c r="C56" s="206"/>
      <c r="D56" s="107"/>
      <c r="E56" s="112"/>
      <c r="F56" s="113"/>
      <c r="G56" s="113"/>
      <c r="H56" s="113"/>
    </row>
    <row r="57" spans="1:8">
      <c r="A57" s="158"/>
      <c r="B57" s="159"/>
      <c r="C57" s="197"/>
      <c r="D57" s="106"/>
      <c r="E57" s="112"/>
      <c r="F57" s="113"/>
      <c r="G57" s="113"/>
      <c r="H57" s="113"/>
    </row>
    <row r="58" spans="1:8">
      <c r="A58" s="158"/>
      <c r="B58" s="159"/>
      <c r="C58" s="160"/>
      <c r="D58" s="106"/>
      <c r="E58" s="112"/>
      <c r="F58" s="113"/>
      <c r="G58" s="113"/>
      <c r="H58" s="113"/>
    </row>
    <row r="59" spans="1:8">
      <c r="A59" s="21"/>
      <c r="B59" s="22"/>
      <c r="C59" s="23"/>
      <c r="D59" s="24"/>
      <c r="E59" s="17"/>
      <c r="F59" s="18"/>
      <c r="G59" s="18"/>
      <c r="H59" s="18"/>
    </row>
    <row r="60" spans="1:8">
      <c r="A60" s="21"/>
      <c r="B60" s="22"/>
      <c r="C60" s="23"/>
      <c r="D60" s="104"/>
      <c r="E60" s="17"/>
      <c r="F60" s="18"/>
      <c r="G60" s="18"/>
      <c r="H60" s="18"/>
    </row>
    <row r="61" spans="1:8">
      <c r="A61" s="21"/>
      <c r="B61" s="22"/>
      <c r="C61" s="23"/>
      <c r="D61" s="104"/>
      <c r="E61" s="17"/>
      <c r="F61" s="18"/>
      <c r="G61" s="18"/>
      <c r="H61" s="18"/>
    </row>
    <row r="62" spans="1:8">
      <c r="A62" s="21"/>
      <c r="B62" s="22"/>
      <c r="C62" s="23"/>
      <c r="D62" s="24"/>
      <c r="E62" s="17"/>
      <c r="F62" s="18"/>
      <c r="G62" s="18"/>
      <c r="H62" s="18"/>
    </row>
    <row r="63" spans="1:8">
      <c r="A63" s="158"/>
      <c r="B63" s="159"/>
      <c r="C63" s="160"/>
      <c r="D63" s="214"/>
      <c r="E63" s="112"/>
      <c r="F63" s="113"/>
      <c r="G63" s="113"/>
      <c r="H63" s="113"/>
    </row>
    <row r="64" spans="1:8">
      <c r="A64" s="21"/>
      <c r="B64" s="22"/>
      <c r="C64" s="23"/>
      <c r="D64" s="24"/>
      <c r="E64" s="17"/>
      <c r="F64" s="18"/>
      <c r="G64" s="18"/>
      <c r="H64" s="18"/>
    </row>
    <row r="65" spans="1:8">
      <c r="A65" s="158"/>
      <c r="B65" s="159"/>
      <c r="C65" s="160"/>
      <c r="D65" s="214"/>
      <c r="E65" s="112"/>
      <c r="F65" s="113"/>
      <c r="G65" s="113"/>
      <c r="H65" s="113"/>
    </row>
    <row r="66" spans="1:8">
      <c r="A66" s="21"/>
      <c r="B66" s="22"/>
      <c r="C66" s="23"/>
      <c r="D66" s="24"/>
      <c r="E66" s="17"/>
      <c r="F66" s="18"/>
      <c r="G66" s="18"/>
      <c r="H66" s="18"/>
    </row>
    <row r="67" spans="1:8">
      <c r="A67" s="158"/>
      <c r="B67" s="159"/>
      <c r="C67" s="160"/>
      <c r="D67" s="214"/>
      <c r="E67" s="112"/>
      <c r="F67" s="113"/>
      <c r="G67" s="113"/>
      <c r="H67" s="113"/>
    </row>
    <row r="68" spans="1:8">
      <c r="A68" s="21"/>
      <c r="B68" s="22"/>
      <c r="C68" s="23"/>
      <c r="D68" s="24"/>
      <c r="E68" s="17"/>
      <c r="F68" s="18"/>
      <c r="G68" s="18"/>
      <c r="H68" s="18"/>
    </row>
    <row r="69" spans="1:8">
      <c r="A69" s="158"/>
      <c r="B69" s="159"/>
      <c r="C69" s="160"/>
      <c r="D69" s="214"/>
      <c r="E69" s="112"/>
      <c r="F69" s="113"/>
      <c r="G69" s="113"/>
      <c r="H69" s="113"/>
    </row>
    <row r="70" spans="1:8">
      <c r="A70" s="21"/>
      <c r="B70" s="22"/>
      <c r="C70" s="23"/>
      <c r="D70" s="24"/>
      <c r="E70" s="17"/>
      <c r="F70" s="18"/>
      <c r="G70" s="18"/>
      <c r="H70" s="18"/>
    </row>
    <row r="71" spans="1:8">
      <c r="A71" s="158"/>
      <c r="B71" s="159"/>
      <c r="C71" s="160"/>
      <c r="D71" s="214"/>
      <c r="E71" s="112"/>
      <c r="F71" s="113"/>
      <c r="G71" s="113"/>
      <c r="H71" s="113"/>
    </row>
    <row r="72" spans="1:8">
      <c r="A72" s="21"/>
      <c r="B72" s="22"/>
      <c r="C72" s="23"/>
      <c r="D72" s="24"/>
      <c r="E72" s="17"/>
      <c r="F72" s="18"/>
      <c r="G72" s="18"/>
      <c r="H72" s="18"/>
    </row>
    <row r="73" spans="1:8">
      <c r="A73" s="158"/>
      <c r="B73" s="159"/>
      <c r="C73" s="160"/>
      <c r="D73" s="214"/>
      <c r="E73" s="112"/>
      <c r="F73" s="113"/>
      <c r="G73" s="113"/>
      <c r="H73" s="113"/>
    </row>
    <row r="74" spans="1:8">
      <c r="A74" s="21"/>
      <c r="B74" s="22"/>
      <c r="C74" s="23"/>
      <c r="D74" s="24"/>
      <c r="E74" s="17"/>
      <c r="F74" s="18"/>
      <c r="G74" s="18"/>
      <c r="H74" s="18"/>
    </row>
    <row r="75" spans="1:8">
      <c r="A75" s="158"/>
      <c r="B75" s="159"/>
      <c r="C75" s="160"/>
      <c r="D75" s="214"/>
      <c r="E75" s="112"/>
      <c r="F75" s="113"/>
      <c r="G75" s="113"/>
      <c r="H75" s="113"/>
    </row>
    <row r="76" spans="1:8">
      <c r="A76" s="21"/>
      <c r="B76" s="22"/>
      <c r="C76" s="23"/>
      <c r="D76" s="24"/>
      <c r="E76" s="17"/>
      <c r="F76" s="18"/>
      <c r="G76" s="18"/>
      <c r="H76" s="18"/>
    </row>
    <row r="77" spans="1:8">
      <c r="A77" s="158"/>
      <c r="B77" s="159"/>
      <c r="C77" s="160"/>
      <c r="D77" s="214"/>
      <c r="E77" s="112"/>
      <c r="F77" s="113"/>
      <c r="G77" s="113"/>
      <c r="H77" s="113"/>
    </row>
    <row r="78" spans="1:8">
      <c r="A78" s="21"/>
      <c r="B78" s="22"/>
      <c r="C78" s="23"/>
      <c r="D78" s="24"/>
      <c r="E78" s="17"/>
      <c r="F78" s="18"/>
      <c r="G78" s="18"/>
      <c r="H78" s="18"/>
    </row>
    <row r="79" spans="1:8">
      <c r="A79" s="158"/>
      <c r="B79" s="159"/>
      <c r="C79" s="160"/>
      <c r="D79" s="214"/>
      <c r="E79" s="112"/>
      <c r="F79" s="113"/>
      <c r="G79" s="113"/>
      <c r="H79" s="113"/>
    </row>
    <row r="80" spans="1:8">
      <c r="A80" s="21"/>
      <c r="B80" s="22"/>
      <c r="C80" s="23"/>
      <c r="D80" s="24"/>
      <c r="E80" s="17"/>
      <c r="F80" s="18"/>
      <c r="G80" s="18"/>
      <c r="H80" s="18"/>
    </row>
    <row r="81" spans="1:8">
      <c r="A81" s="21"/>
      <c r="B81" s="22"/>
      <c r="C81" s="23"/>
      <c r="D81" s="24"/>
      <c r="E81" s="17"/>
      <c r="F81" s="18"/>
      <c r="G81" s="18"/>
      <c r="H81" s="18"/>
    </row>
    <row r="82" spans="1:8">
      <c r="A82" s="36"/>
      <c r="B82" s="37"/>
      <c r="C82" s="38"/>
      <c r="D82" s="104"/>
      <c r="E82" s="29"/>
      <c r="F82" s="39"/>
      <c r="G82" s="39"/>
      <c r="H82" s="39"/>
    </row>
    <row r="83" spans="1:8">
      <c r="A83" s="36"/>
      <c r="B83" s="37"/>
      <c r="C83" s="38"/>
      <c r="D83" s="3"/>
      <c r="E83" s="29"/>
      <c r="F83" s="39"/>
      <c r="G83" s="39"/>
      <c r="H83" s="39"/>
    </row>
    <row r="84" spans="1:8">
      <c r="A84" s="36"/>
      <c r="B84" s="37"/>
      <c r="C84" s="38"/>
      <c r="D84" s="3"/>
      <c r="E84" s="29"/>
      <c r="F84" s="39"/>
      <c r="G84" s="39"/>
      <c r="H84" s="39"/>
    </row>
    <row r="85" spans="1:8">
      <c r="A85" s="212"/>
      <c r="B85" s="213"/>
      <c r="C85" s="160"/>
      <c r="D85" s="214"/>
      <c r="E85" s="215"/>
      <c r="F85" s="113"/>
      <c r="G85" s="113"/>
      <c r="H85" s="113"/>
    </row>
    <row r="86" spans="1:8">
      <c r="A86" s="21"/>
      <c r="B86" s="22"/>
      <c r="C86" s="23"/>
      <c r="D86" s="24"/>
      <c r="E86" s="17"/>
      <c r="F86" s="18"/>
      <c r="G86" s="18"/>
      <c r="H86" s="18"/>
    </row>
    <row r="87" spans="1:8">
      <c r="A87" s="21"/>
      <c r="B87" s="22"/>
      <c r="C87" s="23"/>
      <c r="D87" s="24"/>
      <c r="E87" s="17"/>
      <c r="F87" s="18"/>
      <c r="G87" s="18"/>
      <c r="H87" s="18"/>
    </row>
    <row r="88" spans="1:8" ht="15">
      <c r="A88" s="36"/>
      <c r="B88" s="37"/>
      <c r="C88" s="38"/>
      <c r="D88" s="227"/>
      <c r="E88" s="29"/>
      <c r="F88" s="39"/>
      <c r="G88" s="39"/>
      <c r="H88" s="39"/>
    </row>
    <row r="89" spans="1:8">
      <c r="A89" s="36"/>
      <c r="B89" s="37"/>
      <c r="C89" s="38"/>
      <c r="D89" s="3"/>
      <c r="E89" s="29"/>
      <c r="F89" s="39"/>
      <c r="G89" s="39"/>
      <c r="H89" s="39"/>
    </row>
    <row r="90" spans="1:8">
      <c r="A90" s="36"/>
      <c r="B90" s="37"/>
      <c r="C90" s="38"/>
      <c r="D90" s="229"/>
      <c r="E90" s="29"/>
      <c r="F90" s="39"/>
      <c r="G90" s="39"/>
      <c r="H90" s="39"/>
    </row>
    <row r="91" spans="1:8">
      <c r="A91" s="36"/>
      <c r="B91" s="37"/>
      <c r="C91" s="38"/>
      <c r="D91" s="229"/>
      <c r="E91" s="29"/>
      <c r="F91" s="39"/>
      <c r="G91" s="39"/>
      <c r="H91" s="39"/>
    </row>
    <row r="92" spans="1:8">
      <c r="A92" s="36"/>
      <c r="B92" s="37"/>
      <c r="C92" s="38"/>
      <c r="D92" s="230"/>
      <c r="E92" s="29"/>
      <c r="F92" s="39"/>
      <c r="G92" s="39"/>
      <c r="H92" s="39"/>
    </row>
    <row r="93" spans="1:8">
      <c r="A93" s="21"/>
      <c r="B93" s="22"/>
      <c r="C93" s="23"/>
      <c r="D93" s="230"/>
      <c r="E93" s="17"/>
      <c r="F93" s="18"/>
      <c r="G93" s="18"/>
      <c r="H93" s="18"/>
    </row>
    <row r="94" spans="1:8">
      <c r="A94" s="21"/>
      <c r="B94" s="22"/>
      <c r="C94" s="23"/>
      <c r="D94" s="24"/>
      <c r="E94" s="17"/>
      <c r="F94" s="18"/>
      <c r="G94" s="18"/>
      <c r="H94" s="18"/>
    </row>
    <row r="95" spans="1:8" ht="14.25">
      <c r="A95" s="36"/>
      <c r="B95" s="37"/>
      <c r="C95" s="38"/>
      <c r="D95" s="232"/>
      <c r="E95" s="233"/>
      <c r="F95" s="234"/>
      <c r="G95" s="234"/>
      <c r="H95" s="234"/>
    </row>
    <row r="96" spans="1:8" ht="14.25">
      <c r="A96" s="36"/>
      <c r="B96" s="37"/>
      <c r="C96" s="38"/>
      <c r="D96" s="232"/>
      <c r="E96" s="233"/>
      <c r="F96" s="234"/>
      <c r="G96" s="234"/>
      <c r="H96" s="234"/>
    </row>
    <row r="97" spans="1:8" ht="15">
      <c r="A97" s="248"/>
      <c r="B97" s="249"/>
      <c r="C97" s="250"/>
      <c r="D97" s="251"/>
      <c r="E97" s="252"/>
      <c r="F97" s="34"/>
      <c r="G97" s="34"/>
      <c r="H97" s="34"/>
    </row>
  </sheetData>
  <mergeCells count="3">
    <mergeCell ref="A1:C1"/>
    <mergeCell ref="E1:H1"/>
    <mergeCell ref="A2:B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41"/>
  <sheetViews>
    <sheetView view="pageBreakPreview" zoomScaleNormal="100" workbookViewId="0">
      <selection activeCell="E33" sqref="E33"/>
    </sheetView>
  </sheetViews>
  <sheetFormatPr defaultRowHeight="12.75"/>
  <cols>
    <col min="1" max="1" width="5" style="68" customWidth="1"/>
    <col min="2" max="2" width="15.7109375" style="68" customWidth="1"/>
    <col min="3" max="3" width="14.28515625" style="68" customWidth="1"/>
    <col min="4" max="4" width="9.140625" style="68"/>
    <col min="5" max="5" width="14.85546875" style="68" customWidth="1"/>
    <col min="6" max="8" width="9.140625" style="68"/>
    <col min="9" max="9" width="5.28515625" style="68" customWidth="1"/>
    <col min="10" max="16384" width="9.140625" style="68"/>
  </cols>
  <sheetData>
    <row r="1" spans="1:9">
      <c r="A1" s="65"/>
      <c r="B1" s="66"/>
      <c r="C1" s="66"/>
      <c r="D1" s="66"/>
      <c r="E1" s="66"/>
      <c r="F1" s="66"/>
      <c r="G1" s="66"/>
      <c r="H1" s="66"/>
      <c r="I1" s="67"/>
    </row>
    <row r="2" spans="1:9">
      <c r="A2" s="69"/>
      <c r="B2" s="62"/>
      <c r="C2" s="62"/>
      <c r="D2" s="275" t="str">
        <f>EPSnasl!D2</f>
        <v>Elektro projekti i sustavi d.o.o.</v>
      </c>
      <c r="E2" s="276"/>
      <c r="F2" s="276"/>
      <c r="G2" s="276"/>
      <c r="H2" s="276"/>
      <c r="I2" s="277"/>
    </row>
    <row r="3" spans="1:9">
      <c r="A3" s="69"/>
      <c r="B3" s="62"/>
      <c r="C3" s="62"/>
      <c r="D3" s="275" t="str">
        <f>EPSnasl!D3</f>
        <v>Čulića dvori 5, 21000 Split</v>
      </c>
      <c r="E3" s="276"/>
      <c r="F3" s="276"/>
      <c r="G3" s="276"/>
      <c r="H3" s="276"/>
      <c r="I3" s="277"/>
    </row>
    <row r="4" spans="1:9">
      <c r="A4" s="69"/>
      <c r="B4" s="62"/>
      <c r="C4" s="62"/>
      <c r="D4" s="275" t="str">
        <f>EPSnasl!D4</f>
        <v>tel (021) 486-582</v>
      </c>
      <c r="E4" s="276"/>
      <c r="F4" s="276"/>
      <c r="G4" s="276"/>
      <c r="H4" s="276"/>
      <c r="I4" s="277"/>
    </row>
    <row r="5" spans="1:9">
      <c r="A5" s="69"/>
      <c r="B5" s="62"/>
      <c r="C5" s="62"/>
      <c r="D5" s="275" t="str">
        <f>EPSnasl!D5</f>
        <v>fax (021) 321-227</v>
      </c>
      <c r="E5" s="276"/>
      <c r="F5" s="276"/>
      <c r="G5" s="276"/>
      <c r="H5" s="276"/>
      <c r="I5" s="277"/>
    </row>
    <row r="6" spans="1:9">
      <c r="A6" s="69"/>
      <c r="B6" s="62"/>
      <c r="C6" s="62"/>
      <c r="D6" s="275" t="str">
        <f>EPSnasl!D6</f>
        <v>epssplit@eps.hr; www.eps.hr</v>
      </c>
      <c r="E6" s="276"/>
      <c r="F6" s="276"/>
      <c r="G6" s="276"/>
      <c r="H6" s="276"/>
      <c r="I6" s="277"/>
    </row>
    <row r="7" spans="1:9">
      <c r="A7" s="69"/>
      <c r="B7" s="62"/>
      <c r="C7" s="62"/>
      <c r="D7" s="275" t="str">
        <f>EPSnasl!D7</f>
        <v>OiB: 97995893776, MB: 01971581</v>
      </c>
      <c r="E7" s="276"/>
      <c r="F7" s="276"/>
      <c r="G7" s="276"/>
      <c r="H7" s="276"/>
      <c r="I7" s="277"/>
    </row>
    <row r="8" spans="1:9">
      <c r="A8" s="69"/>
      <c r="B8" s="62"/>
      <c r="C8" s="62"/>
      <c r="D8" s="275" t="str">
        <f>EPSnasl!D8</f>
        <v>žiro račun: 2484008-1103163941, RBA</v>
      </c>
      <c r="E8" s="276"/>
      <c r="F8" s="276"/>
      <c r="G8" s="276"/>
      <c r="H8" s="276"/>
      <c r="I8" s="277"/>
    </row>
    <row r="9" spans="1:9">
      <c r="A9" s="69"/>
      <c r="B9" s="62"/>
      <c r="C9" s="62"/>
      <c r="D9" s="62"/>
      <c r="E9" s="62"/>
      <c r="F9" s="62"/>
      <c r="G9" s="62"/>
      <c r="H9" s="62"/>
      <c r="I9" s="71"/>
    </row>
    <row r="10" spans="1:9">
      <c r="A10" s="69"/>
      <c r="B10" s="62"/>
      <c r="C10" s="62"/>
      <c r="D10" s="62"/>
      <c r="E10" s="62"/>
      <c r="F10" s="62"/>
      <c r="G10" s="62"/>
      <c r="H10" s="62"/>
      <c r="I10" s="71"/>
    </row>
    <row r="11" spans="1:9">
      <c r="A11" s="69"/>
      <c r="B11" s="62"/>
      <c r="C11" s="62"/>
      <c r="D11" s="62"/>
      <c r="E11" s="62"/>
      <c r="F11" s="62"/>
      <c r="G11" s="62"/>
      <c r="H11" s="62"/>
      <c r="I11" s="71"/>
    </row>
    <row r="12" spans="1:9">
      <c r="A12" s="69"/>
      <c r="B12" s="62"/>
      <c r="C12" s="62"/>
      <c r="D12" s="62"/>
      <c r="E12" s="62"/>
      <c r="F12" s="62"/>
      <c r="G12" s="62"/>
      <c r="H12" s="62"/>
      <c r="I12" s="71"/>
    </row>
    <row r="13" spans="1:9">
      <c r="A13" s="69"/>
      <c r="B13" s="62"/>
      <c r="C13" s="62"/>
      <c r="D13" s="62"/>
      <c r="E13" s="62"/>
      <c r="F13" s="62"/>
      <c r="G13" s="62"/>
      <c r="H13" s="62"/>
      <c r="I13" s="71"/>
    </row>
    <row r="14" spans="1:9">
      <c r="A14" s="69"/>
      <c r="B14" s="62"/>
      <c r="C14" s="62"/>
      <c r="D14" s="62"/>
      <c r="E14" s="62"/>
      <c r="F14" s="62"/>
      <c r="G14" s="62"/>
      <c r="H14" s="62"/>
      <c r="I14" s="71"/>
    </row>
    <row r="15" spans="1:9">
      <c r="A15" s="69"/>
      <c r="B15" s="62"/>
      <c r="C15" s="62"/>
      <c r="D15" s="62"/>
      <c r="E15" s="62"/>
      <c r="F15" s="62"/>
      <c r="G15" s="62"/>
      <c r="H15" s="62"/>
      <c r="I15" s="71"/>
    </row>
    <row r="16" spans="1:9">
      <c r="A16" s="69"/>
      <c r="B16" s="62"/>
      <c r="C16" s="62"/>
      <c r="D16" s="62"/>
      <c r="E16" s="62"/>
      <c r="F16" s="62"/>
      <c r="G16" s="62"/>
      <c r="H16" s="62"/>
      <c r="I16" s="71"/>
    </row>
    <row r="17" spans="1:9">
      <c r="A17" s="69"/>
      <c r="B17" s="62"/>
      <c r="C17" s="270" t="s">
        <v>7</v>
      </c>
      <c r="D17" s="270"/>
      <c r="E17" s="270"/>
      <c r="F17" s="270"/>
      <c r="G17" s="62"/>
      <c r="H17" s="62"/>
      <c r="I17" s="71"/>
    </row>
    <row r="18" spans="1:9" ht="12.75" customHeight="1">
      <c r="A18" s="69"/>
      <c r="B18" s="62"/>
      <c r="C18" s="270"/>
      <c r="D18" s="270"/>
      <c r="E18" s="270"/>
      <c r="F18" s="270"/>
      <c r="G18" s="62"/>
      <c r="H18" s="62"/>
      <c r="I18" s="71"/>
    </row>
    <row r="19" spans="1:9" ht="12.75" customHeight="1">
      <c r="A19" s="69"/>
      <c r="B19" s="62"/>
      <c r="C19" s="62"/>
      <c r="D19" s="62"/>
      <c r="E19" s="62"/>
      <c r="F19" s="62"/>
      <c r="G19" s="62"/>
      <c r="H19" s="62"/>
      <c r="I19" s="71"/>
    </row>
    <row r="20" spans="1:9" ht="15.75" customHeight="1">
      <c r="A20" s="69"/>
      <c r="B20" s="102" t="s">
        <v>46</v>
      </c>
      <c r="D20" s="2"/>
      <c r="E20" s="2"/>
      <c r="F20" s="2"/>
      <c r="G20" s="2"/>
      <c r="H20" s="2"/>
      <c r="I20" s="71"/>
    </row>
    <row r="21" spans="1:9" ht="15" customHeight="1">
      <c r="A21" s="69"/>
      <c r="B21" s="1"/>
      <c r="C21" s="278" t="s">
        <v>47</v>
      </c>
      <c r="D21" s="279"/>
      <c r="E21" s="279"/>
      <c r="F21" s="1"/>
      <c r="G21" s="1"/>
      <c r="H21" s="1"/>
      <c r="I21" s="71"/>
    </row>
    <row r="22" spans="1:9" ht="12.75" customHeight="1">
      <c r="A22" s="69"/>
      <c r="B22" s="1"/>
      <c r="C22" s="1"/>
      <c r="D22" s="1"/>
      <c r="E22" s="1"/>
      <c r="F22" s="1"/>
      <c r="G22" s="1"/>
      <c r="H22" s="1"/>
      <c r="I22" s="71"/>
    </row>
    <row r="23" spans="1:9" s="80" customFormat="1" ht="15">
      <c r="A23" s="78"/>
      <c r="B23" s="82"/>
      <c r="C23" s="95"/>
      <c r="D23" s="95"/>
      <c r="E23" s="95"/>
      <c r="F23" s="95"/>
      <c r="G23" s="81"/>
      <c r="H23" s="64"/>
      <c r="I23" s="79"/>
    </row>
    <row r="24" spans="1:9" s="77" customFormat="1" ht="16.5" customHeight="1">
      <c r="A24" s="75"/>
      <c r="B24" s="63"/>
      <c r="D24" s="94"/>
      <c r="E24" s="94"/>
      <c r="F24" s="94"/>
      <c r="G24" s="63"/>
      <c r="H24" s="63"/>
      <c r="I24" s="76"/>
    </row>
    <row r="25" spans="1:9" s="80" customFormat="1" ht="12.75" customHeight="1">
      <c r="A25" s="78"/>
      <c r="B25" s="64"/>
      <c r="C25" s="64"/>
      <c r="D25" s="64"/>
      <c r="E25" s="64"/>
      <c r="F25" s="64"/>
      <c r="G25" s="64"/>
      <c r="H25" s="64"/>
      <c r="I25" s="79"/>
    </row>
    <row r="26" spans="1:9" s="80" customFormat="1" ht="12.75" customHeight="1">
      <c r="A26" s="78"/>
      <c r="B26" s="90" t="s">
        <v>11</v>
      </c>
      <c r="C26" s="95" t="s">
        <v>48</v>
      </c>
      <c r="D26" s="95"/>
      <c r="E26" s="95"/>
      <c r="F26" s="95"/>
      <c r="G26" s="81"/>
      <c r="H26" s="64"/>
      <c r="I26" s="79"/>
    </row>
    <row r="27" spans="1:9" s="80" customFormat="1" ht="12.75" customHeight="1">
      <c r="A27" s="78"/>
      <c r="B27" s="90" t="s">
        <v>13</v>
      </c>
      <c r="C27" s="95" t="s">
        <v>49</v>
      </c>
      <c r="D27" s="95"/>
      <c r="E27" s="95"/>
      <c r="F27" s="95"/>
      <c r="G27" s="81"/>
      <c r="H27" s="64"/>
      <c r="I27" s="79"/>
    </row>
    <row r="28" spans="1:9" s="80" customFormat="1" ht="12.75" customHeight="1">
      <c r="A28" s="78"/>
      <c r="B28" s="90" t="s">
        <v>14</v>
      </c>
      <c r="C28" s="95" t="s">
        <v>50</v>
      </c>
      <c r="D28" s="95"/>
      <c r="E28" s="95"/>
      <c r="F28" s="95"/>
      <c r="G28" s="81"/>
      <c r="H28" s="64"/>
      <c r="I28" s="79"/>
    </row>
    <row r="29" spans="1:9" s="80" customFormat="1" ht="13.5" customHeight="1">
      <c r="A29" s="78"/>
      <c r="B29" s="90" t="s">
        <v>30</v>
      </c>
      <c r="C29" s="95" t="s">
        <v>51</v>
      </c>
      <c r="D29" s="95"/>
      <c r="E29" s="95"/>
      <c r="F29" s="95"/>
      <c r="G29" s="81"/>
      <c r="H29" s="64"/>
      <c r="I29" s="79"/>
    </row>
    <row r="30" spans="1:9" ht="15">
      <c r="A30" s="69"/>
      <c r="B30" s="90" t="s">
        <v>16</v>
      </c>
      <c r="C30" s="95" t="s">
        <v>52</v>
      </c>
      <c r="D30" s="95"/>
      <c r="E30" s="95"/>
      <c r="F30" s="95"/>
      <c r="G30" s="81"/>
      <c r="H30" s="62"/>
      <c r="I30" s="71"/>
    </row>
    <row r="31" spans="1:9" ht="15">
      <c r="A31" s="69"/>
      <c r="B31" s="90" t="s">
        <v>29</v>
      </c>
      <c r="C31" s="95" t="s">
        <v>53</v>
      </c>
      <c r="D31" s="95"/>
      <c r="E31" s="95"/>
      <c r="F31" s="95"/>
      <c r="G31" s="81"/>
      <c r="H31" s="62"/>
      <c r="I31" s="71"/>
    </row>
    <row r="32" spans="1:9" ht="15">
      <c r="A32" s="69"/>
      <c r="B32" s="90" t="s">
        <v>337</v>
      </c>
      <c r="C32" s="95" t="s">
        <v>338</v>
      </c>
      <c r="D32" s="70"/>
      <c r="E32" s="70"/>
      <c r="F32" s="70"/>
      <c r="G32" s="81"/>
      <c r="H32" s="62"/>
      <c r="I32" s="71"/>
    </row>
    <row r="33" spans="1:9" ht="15">
      <c r="A33" s="69"/>
      <c r="B33" s="64"/>
      <c r="C33" s="95"/>
      <c r="D33" s="70"/>
      <c r="E33" s="70"/>
      <c r="F33" s="70"/>
      <c r="G33" s="81"/>
      <c r="H33" s="62"/>
      <c r="I33" s="71"/>
    </row>
    <row r="34" spans="1:9" ht="15">
      <c r="A34" s="69"/>
      <c r="B34" s="62"/>
      <c r="C34" s="62"/>
      <c r="D34" s="70"/>
      <c r="E34" s="70"/>
      <c r="F34" s="70"/>
      <c r="G34" s="81"/>
      <c r="H34" s="62"/>
      <c r="I34" s="71"/>
    </row>
    <row r="35" spans="1:9" ht="15">
      <c r="A35" s="69"/>
      <c r="B35" s="62"/>
      <c r="C35" s="62"/>
      <c r="D35" s="70"/>
      <c r="E35" s="70"/>
      <c r="F35" s="70"/>
      <c r="G35" s="81"/>
      <c r="H35" s="62"/>
      <c r="I35" s="71"/>
    </row>
    <row r="36" spans="1:9" ht="15">
      <c r="A36" s="69"/>
      <c r="B36" s="62"/>
      <c r="C36" s="62"/>
      <c r="D36" s="70"/>
      <c r="E36" s="70"/>
      <c r="F36" s="70"/>
      <c r="G36" s="81"/>
      <c r="H36" s="62"/>
      <c r="I36" s="71"/>
    </row>
    <row r="37" spans="1:9" ht="15">
      <c r="A37" s="69"/>
      <c r="B37" s="62"/>
      <c r="C37" s="62"/>
      <c r="D37" s="62"/>
      <c r="E37" s="62"/>
      <c r="F37" s="62"/>
      <c r="G37" s="81"/>
      <c r="H37" s="62"/>
      <c r="I37" s="71"/>
    </row>
    <row r="38" spans="1:9">
      <c r="A38" s="69"/>
      <c r="B38" s="62"/>
      <c r="C38" s="62"/>
      <c r="D38" s="62"/>
      <c r="E38" s="62"/>
      <c r="F38" s="62"/>
      <c r="G38" s="62"/>
      <c r="H38" s="62"/>
      <c r="I38" s="71"/>
    </row>
    <row r="39" spans="1:9">
      <c r="A39" s="69"/>
      <c r="B39" s="62"/>
      <c r="C39" s="62"/>
      <c r="D39" s="62"/>
      <c r="E39" s="62"/>
      <c r="F39" s="62"/>
      <c r="G39" s="62"/>
      <c r="H39" s="62"/>
      <c r="I39" s="71"/>
    </row>
    <row r="40" spans="1:9">
      <c r="A40" s="69"/>
      <c r="B40" s="272" t="str">
        <f>EPSnasl!B51</f>
        <v>Split, studeni 2015.</v>
      </c>
      <c r="C40" s="273"/>
      <c r="D40" s="273"/>
      <c r="E40" s="273"/>
      <c r="F40" s="273"/>
      <c r="G40" s="273"/>
      <c r="H40" s="273"/>
      <c r="I40" s="71"/>
    </row>
    <row r="41" spans="1:9" ht="13.5" thickBot="1">
      <c r="A41" s="72"/>
      <c r="B41" s="73"/>
      <c r="C41" s="73"/>
      <c r="D41" s="73"/>
      <c r="E41" s="73"/>
      <c r="F41" s="73"/>
      <c r="G41" s="73"/>
      <c r="H41" s="73"/>
      <c r="I41" s="74"/>
    </row>
  </sheetData>
  <sheetProtection selectLockedCells="1"/>
  <mergeCells count="10">
    <mergeCell ref="C17:F18"/>
    <mergeCell ref="D8:I8"/>
    <mergeCell ref="B40:H40"/>
    <mergeCell ref="D2:I2"/>
    <mergeCell ref="D3:I3"/>
    <mergeCell ref="D4:I4"/>
    <mergeCell ref="D5:I5"/>
    <mergeCell ref="D6:I6"/>
    <mergeCell ref="D7:I7"/>
    <mergeCell ref="C21:E21"/>
  </mergeCells>
  <phoneticPr fontId="4" type="noConversion"/>
  <pageMargins left="1.1811023622047245" right="0.39370078740157483" top="0.59055118110236227" bottom="0.59055118110236227" header="0.51181102362204722" footer="0.51181102362204722"/>
  <pageSetup paperSize="9" scale="9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38"/>
  <sheetViews>
    <sheetView view="pageBreakPreview" topLeftCell="A4" zoomScaleNormal="100" workbookViewId="0">
      <selection activeCell="D23" sqref="D4:D23"/>
    </sheetView>
  </sheetViews>
  <sheetFormatPr defaultColWidth="11.42578125" defaultRowHeight="11.25"/>
  <cols>
    <col min="1" max="1" width="4.85546875" style="52" customWidth="1"/>
    <col min="2" max="2" width="3.140625" style="54" customWidth="1"/>
    <col min="3" max="3" width="6.7109375" style="55" customWidth="1"/>
    <col min="4" max="4" width="51" style="52" customWidth="1"/>
    <col min="5" max="5" width="8.7109375" style="29" customWidth="1"/>
    <col min="6" max="6" width="8.7109375" style="39" customWidth="1"/>
    <col min="7" max="8" width="10.7109375" style="40" customWidth="1"/>
    <col min="9" max="16384" width="11.42578125" style="52"/>
  </cols>
  <sheetData>
    <row r="1" spans="1:8" ht="37.5" customHeight="1" thickBot="1">
      <c r="A1" s="280"/>
      <c r="B1" s="281"/>
      <c r="C1" s="282"/>
      <c r="D1" s="88" t="str">
        <f>"GRAĐEVINA:                                                                                                  "
&amp;EPSnasl!D28&amp;"                                                                                               "
&amp;EPSnasl!D29</f>
        <v>GRAĐEVINA:                                                                                                  Tvrđava Klis                                                                                               na k.č. 4434/1 i 4414/5 k.o. Klis</v>
      </c>
      <c r="E1" s="283" t="str">
        <f>"OZNAKA PROJEKTA:           "
&amp;EPSnasl!D42
&amp;"                       SPECIFIKACIJA"</f>
        <v>OZNAKA PROJEKTA:           E-940                       SPECIFIKACIJA</v>
      </c>
      <c r="F1" s="284"/>
      <c r="G1" s="285"/>
      <c r="H1" s="286"/>
    </row>
    <row r="2" spans="1:8" s="20" customFormat="1" ht="15" customHeight="1">
      <c r="A2" s="9"/>
      <c r="B2" s="9"/>
      <c r="C2" s="9"/>
      <c r="D2" s="8"/>
      <c r="E2" s="10"/>
      <c r="F2" s="11"/>
      <c r="G2" s="12"/>
      <c r="H2" s="12"/>
    </row>
    <row r="3" spans="1:8" s="20" customFormat="1" ht="15" customHeight="1">
      <c r="A3" s="9"/>
      <c r="B3" s="9"/>
      <c r="C3" s="9"/>
      <c r="D3" s="8"/>
      <c r="E3" s="10"/>
      <c r="F3" s="11"/>
      <c r="G3" s="12"/>
      <c r="H3" s="12"/>
    </row>
    <row r="4" spans="1:8" s="20" customFormat="1" ht="15" customHeight="1">
      <c r="A4" s="13"/>
      <c r="B4" s="14" t="s">
        <v>10</v>
      </c>
      <c r="C4" s="15"/>
      <c r="D4" s="16" t="s">
        <v>260</v>
      </c>
      <c r="E4" s="17" t="s">
        <v>10</v>
      </c>
      <c r="F4" s="18"/>
      <c r="G4" s="19"/>
      <c r="H4" s="19"/>
    </row>
    <row r="5" spans="1:8" s="20" customFormat="1" ht="15" customHeight="1">
      <c r="A5" s="13"/>
      <c r="B5" s="14"/>
      <c r="C5" s="15"/>
      <c r="D5" s="16"/>
      <c r="E5" s="17"/>
      <c r="F5" s="18"/>
      <c r="G5" s="19"/>
      <c r="H5" s="19"/>
    </row>
    <row r="6" spans="1:8" s="20" customFormat="1" ht="15" customHeight="1">
      <c r="A6" s="21"/>
      <c r="B6" s="22"/>
      <c r="C6" s="23"/>
      <c r="D6" s="24"/>
      <c r="E6" s="17"/>
      <c r="F6" s="18"/>
      <c r="G6" s="43"/>
      <c r="H6" s="19"/>
    </row>
    <row r="7" spans="1:8" s="20" customFormat="1" ht="12.75" customHeight="1">
      <c r="A7" s="26"/>
      <c r="B7" s="27"/>
      <c r="C7" s="28"/>
      <c r="D7" s="106"/>
    </row>
    <row r="8" spans="1:8" s="20" customFormat="1" ht="36">
      <c r="A8" s="26"/>
      <c r="B8" s="27"/>
      <c r="C8" s="28"/>
      <c r="D8" s="107" t="s">
        <v>261</v>
      </c>
    </row>
    <row r="9" spans="1:8" s="20" customFormat="1" ht="12.75" customHeight="1">
      <c r="A9" s="30"/>
      <c r="B9" s="27"/>
      <c r="C9" s="32"/>
      <c r="D9" s="107"/>
      <c r="E9" s="33"/>
      <c r="F9" s="34"/>
      <c r="G9" s="43"/>
      <c r="H9" s="19"/>
    </row>
    <row r="10" spans="1:8" s="20" customFormat="1" ht="24">
      <c r="A10" s="30"/>
      <c r="B10" s="31"/>
      <c r="C10" s="32"/>
      <c r="D10" s="108" t="s">
        <v>262</v>
      </c>
      <c r="E10" s="33"/>
      <c r="F10" s="34"/>
      <c r="G10" s="43"/>
      <c r="H10" s="19"/>
    </row>
    <row r="11" spans="1:8" s="20" customFormat="1" ht="12.75" customHeight="1">
      <c r="A11" s="30"/>
      <c r="B11" s="31"/>
      <c r="C11" s="32"/>
      <c r="D11" s="107"/>
      <c r="E11" s="33"/>
      <c r="F11" s="34"/>
      <c r="G11" s="43"/>
      <c r="H11" s="19"/>
    </row>
    <row r="12" spans="1:8" s="20" customFormat="1" ht="24">
      <c r="A12" s="30"/>
      <c r="B12" s="31"/>
      <c r="C12" s="32"/>
      <c r="D12" s="107" t="s">
        <v>263</v>
      </c>
      <c r="E12" s="33"/>
      <c r="F12" s="34"/>
      <c r="G12" s="43"/>
      <c r="H12" s="19"/>
    </row>
    <row r="13" spans="1:8" s="20" customFormat="1" ht="12.75" customHeight="1">
      <c r="A13" s="30"/>
      <c r="B13" s="31"/>
      <c r="C13" s="32"/>
      <c r="D13" s="107"/>
      <c r="E13" s="33"/>
      <c r="F13" s="34"/>
      <c r="G13" s="43"/>
      <c r="H13" s="19"/>
    </row>
    <row r="14" spans="1:8" s="20" customFormat="1" ht="12.75" customHeight="1">
      <c r="A14" s="30"/>
      <c r="B14" s="31"/>
      <c r="C14" s="32"/>
      <c r="D14" s="107" t="s">
        <v>264</v>
      </c>
      <c r="E14" s="33"/>
      <c r="F14" s="34"/>
      <c r="G14" s="43"/>
      <c r="H14" s="19"/>
    </row>
    <row r="15" spans="1:8" s="20" customFormat="1" ht="12.75" customHeight="1">
      <c r="A15" s="30"/>
      <c r="B15" s="31"/>
      <c r="C15" s="32"/>
      <c r="D15" s="107"/>
      <c r="E15" s="33"/>
      <c r="F15" s="34"/>
      <c r="G15" s="43"/>
      <c r="H15" s="19"/>
    </row>
    <row r="16" spans="1:8" s="20" customFormat="1" ht="26.25" customHeight="1">
      <c r="A16" s="30"/>
      <c r="B16" s="31"/>
      <c r="C16" s="32"/>
      <c r="D16" s="107" t="s">
        <v>24</v>
      </c>
      <c r="E16" s="33"/>
      <c r="F16" s="34"/>
      <c r="G16" s="43"/>
      <c r="H16" s="19"/>
    </row>
    <row r="17" spans="1:8" s="20" customFormat="1" ht="12.75" customHeight="1">
      <c r="A17" s="30"/>
      <c r="B17" s="31"/>
      <c r="C17" s="32"/>
      <c r="D17" s="107"/>
      <c r="E17" s="33"/>
      <c r="F17" s="34"/>
      <c r="G17" s="43"/>
      <c r="H17" s="19"/>
    </row>
    <row r="18" spans="1:8" s="20" customFormat="1" ht="25.5" customHeight="1">
      <c r="A18" s="30"/>
      <c r="B18" s="31"/>
      <c r="C18" s="32"/>
      <c r="D18" s="107" t="s">
        <v>265</v>
      </c>
      <c r="E18" s="33"/>
      <c r="F18" s="34"/>
      <c r="G18" s="43"/>
      <c r="H18" s="19"/>
    </row>
    <row r="19" spans="1:8" s="20" customFormat="1" ht="12.75" customHeight="1">
      <c r="A19" s="30"/>
      <c r="B19" s="31"/>
      <c r="C19" s="32"/>
      <c r="D19" s="107"/>
      <c r="E19" s="33"/>
      <c r="F19" s="34"/>
      <c r="G19" s="43"/>
      <c r="H19" s="19"/>
    </row>
    <row r="20" spans="1:8" s="20" customFormat="1" ht="51.75" customHeight="1">
      <c r="A20" s="30"/>
      <c r="B20" s="31"/>
      <c r="C20" s="32"/>
      <c r="D20" s="107" t="s">
        <v>23</v>
      </c>
      <c r="E20" s="33"/>
      <c r="F20" s="34"/>
      <c r="G20" s="43"/>
      <c r="H20" s="19"/>
    </row>
    <row r="21" spans="1:8" s="20" customFormat="1" ht="63.75" customHeight="1">
      <c r="A21" s="30"/>
      <c r="B21" s="31"/>
      <c r="C21" s="32"/>
      <c r="D21" s="107" t="s">
        <v>266</v>
      </c>
      <c r="E21" s="33"/>
      <c r="F21" s="34"/>
      <c r="G21" s="43"/>
      <c r="H21" s="19"/>
    </row>
    <row r="22" spans="1:8" s="20" customFormat="1" ht="12.75" customHeight="1">
      <c r="A22" s="30"/>
      <c r="B22" s="31"/>
      <c r="C22" s="32"/>
      <c r="D22" s="107"/>
      <c r="E22" s="33"/>
      <c r="F22" s="34"/>
      <c r="G22" s="43"/>
      <c r="H22" s="19"/>
    </row>
    <row r="23" spans="1:8" s="20" customFormat="1" ht="51" customHeight="1">
      <c r="A23" s="30"/>
      <c r="B23" s="31"/>
      <c r="C23" s="32"/>
      <c r="D23" s="107" t="s">
        <v>25</v>
      </c>
      <c r="E23" s="33"/>
      <c r="F23" s="34"/>
      <c r="G23" s="43"/>
      <c r="H23" s="19"/>
    </row>
    <row r="24" spans="1:8" s="20" customFormat="1" ht="12.75" customHeight="1">
      <c r="A24" s="30"/>
      <c r="B24" s="31"/>
      <c r="C24" s="32"/>
      <c r="D24" s="35"/>
      <c r="E24" s="33"/>
      <c r="F24" s="34"/>
      <c r="G24" s="43"/>
      <c r="H24" s="19"/>
    </row>
    <row r="25" spans="1:8" s="20" customFormat="1" ht="12.75" customHeight="1">
      <c r="A25" s="30"/>
      <c r="B25" s="31"/>
      <c r="C25" s="32"/>
      <c r="D25" s="35"/>
      <c r="E25" s="33"/>
      <c r="F25" s="34"/>
      <c r="G25" s="43"/>
      <c r="H25" s="19"/>
    </row>
    <row r="26" spans="1:8" s="20" customFormat="1" ht="12.75" customHeight="1">
      <c r="A26" s="30"/>
      <c r="B26" s="31"/>
      <c r="C26" s="32"/>
      <c r="D26" s="35"/>
      <c r="E26" s="33"/>
      <c r="F26" s="34"/>
      <c r="G26" s="43"/>
      <c r="H26" s="19"/>
    </row>
    <row r="27" spans="1:8" s="20" customFormat="1" ht="12.75" customHeight="1">
      <c r="A27" s="30"/>
      <c r="B27" s="31"/>
      <c r="C27" s="32"/>
      <c r="D27" s="35"/>
      <c r="E27" s="33"/>
      <c r="F27" s="34"/>
      <c r="G27" s="43"/>
      <c r="H27" s="19"/>
    </row>
    <row r="28" spans="1:8" s="20" customFormat="1" ht="12.75" customHeight="1">
      <c r="A28" s="30"/>
      <c r="B28" s="31"/>
      <c r="C28" s="32"/>
      <c r="D28" s="35"/>
      <c r="E28" s="33"/>
      <c r="F28" s="34"/>
      <c r="G28" s="43"/>
      <c r="H28" s="19"/>
    </row>
    <row r="29" spans="1:8" s="20" customFormat="1" ht="12.75" customHeight="1">
      <c r="A29" s="30"/>
      <c r="B29" s="31"/>
      <c r="C29" s="32"/>
      <c r="D29" s="35"/>
      <c r="E29" s="33"/>
      <c r="F29" s="34"/>
      <c r="G29" s="43"/>
      <c r="H29" s="19"/>
    </row>
    <row r="30" spans="1:8" s="20" customFormat="1" ht="12.75" customHeight="1">
      <c r="A30" s="30"/>
      <c r="B30" s="31"/>
      <c r="C30" s="32"/>
      <c r="D30" s="35"/>
      <c r="E30" s="33"/>
      <c r="F30" s="34"/>
      <c r="G30" s="43"/>
      <c r="H30" s="19"/>
    </row>
    <row r="31" spans="1:8" s="20" customFormat="1" ht="12.75" customHeight="1">
      <c r="A31" s="30"/>
      <c r="B31" s="31"/>
      <c r="C31" s="32"/>
      <c r="D31" s="35"/>
      <c r="E31" s="33"/>
      <c r="F31" s="34"/>
      <c r="G31" s="43"/>
      <c r="H31" s="19"/>
    </row>
    <row r="32" spans="1:8" s="20" customFormat="1" ht="12.75" customHeight="1">
      <c r="A32" s="30"/>
      <c r="B32" s="31"/>
      <c r="C32" s="32"/>
      <c r="D32" s="35"/>
      <c r="E32" s="33"/>
      <c r="F32" s="34"/>
      <c r="G32" s="43"/>
      <c r="H32" s="19"/>
    </row>
    <row r="33" spans="1:8" s="20" customFormat="1" ht="12.75" customHeight="1">
      <c r="A33" s="30"/>
      <c r="B33" s="31"/>
      <c r="C33" s="32"/>
      <c r="D33" s="35"/>
      <c r="E33" s="33"/>
      <c r="F33" s="34"/>
      <c r="G33" s="43"/>
      <c r="H33" s="19"/>
    </row>
    <row r="34" spans="1:8" s="20" customFormat="1" ht="12.75" customHeight="1">
      <c r="A34" s="30"/>
      <c r="B34" s="31"/>
      <c r="C34" s="32"/>
      <c r="D34" s="35"/>
      <c r="E34" s="33"/>
      <c r="F34" s="34"/>
      <c r="G34" s="43"/>
      <c r="H34" s="19"/>
    </row>
    <row r="35" spans="1:8" s="20" customFormat="1" ht="12.75" customHeight="1">
      <c r="A35" s="30"/>
      <c r="B35" s="31"/>
      <c r="C35" s="32"/>
      <c r="D35" s="35"/>
      <c r="E35" s="33"/>
      <c r="F35" s="34"/>
      <c r="G35" s="43"/>
      <c r="H35" s="19"/>
    </row>
    <row r="36" spans="1:8" s="20" customFormat="1" ht="12.75" customHeight="1">
      <c r="A36" s="30"/>
      <c r="B36" s="31"/>
      <c r="C36" s="32"/>
      <c r="D36" s="35"/>
      <c r="E36" s="33"/>
      <c r="F36" s="34"/>
      <c r="G36" s="43"/>
      <c r="H36" s="19"/>
    </row>
    <row r="37" spans="1:8" s="20" customFormat="1" ht="12.75" customHeight="1">
      <c r="A37" s="30"/>
      <c r="B37" s="31"/>
      <c r="C37" s="32"/>
      <c r="D37" s="35"/>
      <c r="E37" s="33"/>
      <c r="F37" s="34"/>
      <c r="G37" s="43"/>
      <c r="H37" s="19"/>
    </row>
    <row r="38" spans="1:8" ht="12.75">
      <c r="A38" s="21"/>
      <c r="B38" s="47"/>
      <c r="C38" s="48"/>
      <c r="D38" s="49"/>
      <c r="E38" s="50"/>
      <c r="F38" s="51"/>
      <c r="G38" s="19"/>
      <c r="H38" s="19"/>
    </row>
  </sheetData>
  <sheetProtection selectLockedCells="1"/>
  <mergeCells count="3">
    <mergeCell ref="A1:C1"/>
    <mergeCell ref="E1:F1"/>
    <mergeCell ref="G1:H1"/>
  </mergeCells>
  <phoneticPr fontId="4" type="noConversion"/>
  <conditionalFormatting sqref="H9:H65536 H2:H6">
    <cfRule type="cellIs" dxfId="1" priority="1" stopIfTrue="1" operator="equal">
      <formula>0</formula>
    </cfRule>
  </conditionalFormatting>
  <pageMargins left="0.75" right="0.75" top="1" bottom="1" header="0.5" footer="0.5"/>
  <pageSetup paperSize="9" scale="7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J351"/>
  <sheetViews>
    <sheetView tabSelected="1" view="pageBreakPreview" zoomScaleNormal="100" zoomScaleSheetLayoutView="100" workbookViewId="0">
      <pane ySplit="2" topLeftCell="A73" activePane="bottomLeft" state="frozen"/>
      <selection activeCell="J23" sqref="J23"/>
      <selection pane="bottomLeft" activeCell="D83" sqref="D83"/>
    </sheetView>
  </sheetViews>
  <sheetFormatPr defaultRowHeight="11.25"/>
  <cols>
    <col min="1" max="1" width="4.85546875" style="36" customWidth="1"/>
    <col min="2" max="2" width="3.140625" style="37" customWidth="1"/>
    <col min="3" max="3" width="8.7109375" style="38" bestFit="1" customWidth="1"/>
    <col min="4" max="4" width="51" style="3" customWidth="1"/>
    <col min="5" max="5" width="9.42578125" style="29" bestFit="1" customWidth="1"/>
    <col min="6" max="7" width="9.42578125" style="29" customWidth="1"/>
    <col min="8" max="8" width="8.7109375" style="39" customWidth="1"/>
    <col min="9" max="9" width="11.42578125" style="3" customWidth="1"/>
    <col min="10" max="10" width="9.5703125" style="3" customWidth="1"/>
    <col min="11" max="16384" width="9.140625" style="3"/>
  </cols>
  <sheetData>
    <row r="1" spans="1:8" ht="37.5" customHeight="1">
      <c r="A1" s="290"/>
      <c r="B1" s="291"/>
      <c r="C1" s="292"/>
      <c r="D1" s="85" t="str">
        <f>EPSupute!D$1</f>
        <v>GRAĐEVINA:                                                                                                  Tvrđava Klis                                                                                               na k.č. 4434/1 i 4414/5 k.o. Klis</v>
      </c>
      <c r="E1" s="287" t="str">
        <f>EPSupute!E1</f>
        <v>OZNAKA PROJEKTA:           E-940                       SPECIFIKACIJA</v>
      </c>
      <c r="F1" s="287"/>
      <c r="G1" s="287"/>
      <c r="H1" s="287"/>
    </row>
    <row r="2" spans="1:8" s="7" customFormat="1" ht="24" customHeight="1" thickBot="1">
      <c r="A2" s="288" t="s">
        <v>3</v>
      </c>
      <c r="B2" s="289"/>
      <c r="C2" s="4" t="s">
        <v>1</v>
      </c>
      <c r="D2" s="84" t="s">
        <v>2</v>
      </c>
      <c r="E2" s="5" t="s">
        <v>8</v>
      </c>
      <c r="F2" s="6" t="s">
        <v>9</v>
      </c>
      <c r="G2" s="6" t="s">
        <v>336</v>
      </c>
      <c r="H2" s="6" t="s">
        <v>335</v>
      </c>
    </row>
    <row r="3" spans="1:8" s="7" customFormat="1" ht="15" customHeight="1">
      <c r="A3" s="8" t="s">
        <v>10</v>
      </c>
      <c r="B3" s="9"/>
      <c r="C3" s="9"/>
      <c r="D3" s="8"/>
      <c r="E3" s="10"/>
      <c r="F3" s="11"/>
      <c r="G3" s="11"/>
      <c r="H3" s="11"/>
    </row>
    <row r="4" spans="1:8" s="20" customFormat="1" ht="15" customHeight="1">
      <c r="A4" s="13" t="str">
        <f>EPSsad!B26</f>
        <v>1.</v>
      </c>
      <c r="B4" s="14" t="s">
        <v>10</v>
      </c>
      <c r="C4" s="15"/>
      <c r="D4" s="16" t="str">
        <f>EPSsad!C26</f>
        <v xml:space="preserve">Dio 1. građenja </v>
      </c>
      <c r="E4" s="17" t="s">
        <v>10</v>
      </c>
      <c r="F4" s="18"/>
      <c r="G4" s="18"/>
      <c r="H4" s="18"/>
    </row>
    <row r="5" spans="1:8" s="20" customFormat="1" ht="15" customHeight="1">
      <c r="A5" s="21"/>
      <c r="B5" s="22"/>
      <c r="C5" s="23"/>
      <c r="D5" s="24"/>
      <c r="E5" s="17"/>
      <c r="F5" s="18"/>
      <c r="G5" s="18"/>
      <c r="H5" s="18"/>
    </row>
    <row r="6" spans="1:8" s="20" customFormat="1" ht="15" customHeight="1">
      <c r="A6" s="21"/>
      <c r="B6" s="22"/>
      <c r="C6" s="23"/>
      <c r="D6" s="24"/>
      <c r="E6" s="17"/>
      <c r="F6" s="18"/>
      <c r="G6" s="18"/>
      <c r="H6" s="18"/>
    </row>
    <row r="7" spans="1:8" s="20" customFormat="1" ht="15" customHeight="1">
      <c r="A7" s="21"/>
      <c r="B7" s="22"/>
      <c r="C7" s="23"/>
      <c r="D7" s="104" t="s">
        <v>54</v>
      </c>
      <c r="E7" s="17"/>
      <c r="F7" s="18"/>
      <c r="G7" s="18"/>
      <c r="H7" s="18"/>
    </row>
    <row r="8" spans="1:8" s="20" customFormat="1" ht="15" customHeight="1">
      <c r="A8" s="21"/>
      <c r="B8" s="22"/>
      <c r="C8" s="23"/>
      <c r="D8" s="24"/>
      <c r="E8" s="17"/>
      <c r="F8" s="18"/>
      <c r="G8" s="18"/>
      <c r="H8" s="18"/>
    </row>
    <row r="9" spans="1:8" s="20" customFormat="1" ht="108" customHeight="1">
      <c r="A9" s="21"/>
      <c r="B9" s="22"/>
      <c r="C9" s="23"/>
      <c r="D9" s="126" t="s">
        <v>67</v>
      </c>
      <c r="E9" s="17"/>
      <c r="F9" s="18"/>
      <c r="G9" s="18"/>
      <c r="H9" s="18"/>
    </row>
    <row r="10" spans="1:8" s="20" customFormat="1" ht="15" customHeight="1">
      <c r="A10" s="21"/>
      <c r="B10" s="22"/>
      <c r="C10" s="23"/>
      <c r="D10" s="24"/>
      <c r="E10" s="17"/>
      <c r="F10" s="18"/>
      <c r="G10" s="18"/>
      <c r="H10" s="18"/>
    </row>
    <row r="11" spans="1:8" s="20" customFormat="1" ht="12">
      <c r="A11" s="158" t="str">
        <f>$A$4</f>
        <v>1.</v>
      </c>
      <c r="B11" s="159">
        <f>COUNTA($A$11:A$11)</f>
        <v>1</v>
      </c>
      <c r="C11" s="160"/>
      <c r="D11" s="109" t="s">
        <v>55</v>
      </c>
      <c r="E11" s="110"/>
      <c r="F11" s="110"/>
      <c r="G11" s="110"/>
      <c r="H11" s="110"/>
    </row>
    <row r="12" spans="1:8" s="20" customFormat="1" ht="48">
      <c r="A12" s="161"/>
      <c r="B12" s="159"/>
      <c r="C12" s="162"/>
      <c r="D12" s="111" t="s">
        <v>56</v>
      </c>
      <c r="E12" s="112"/>
      <c r="F12" s="113"/>
      <c r="G12" s="113"/>
      <c r="H12" s="113"/>
    </row>
    <row r="13" spans="1:8" s="20" customFormat="1" ht="12">
      <c r="A13" s="161"/>
      <c r="B13" s="159"/>
      <c r="C13" s="162"/>
      <c r="D13" s="114" t="s">
        <v>57</v>
      </c>
      <c r="E13" s="112"/>
      <c r="F13" s="113"/>
      <c r="G13" s="113"/>
      <c r="H13" s="113"/>
    </row>
    <row r="14" spans="1:8" s="20" customFormat="1" ht="12">
      <c r="A14" s="161"/>
      <c r="B14" s="159"/>
      <c r="C14" s="162"/>
      <c r="D14" s="115" t="s">
        <v>60</v>
      </c>
      <c r="E14" s="112"/>
      <c r="F14" s="113"/>
      <c r="G14" s="113"/>
      <c r="H14" s="113"/>
    </row>
    <row r="15" spans="1:8" s="20" customFormat="1" ht="12">
      <c r="A15" s="161"/>
      <c r="B15" s="159"/>
      <c r="C15" s="162"/>
      <c r="D15" s="115" t="s">
        <v>268</v>
      </c>
      <c r="E15" s="112"/>
      <c r="F15" s="113"/>
      <c r="G15" s="113"/>
      <c r="H15" s="113"/>
    </row>
    <row r="16" spans="1:8" s="20" customFormat="1" ht="12">
      <c r="A16" s="161"/>
      <c r="B16" s="159"/>
      <c r="C16" s="162"/>
      <c r="D16" s="115" t="s">
        <v>58</v>
      </c>
      <c r="E16" s="112"/>
      <c r="F16" s="113"/>
      <c r="G16" s="113"/>
      <c r="H16" s="113"/>
    </row>
    <row r="17" spans="1:8" s="20" customFormat="1" ht="36">
      <c r="A17" s="161"/>
      <c r="B17" s="159"/>
      <c r="C17" s="162"/>
      <c r="D17" s="115" t="s">
        <v>267</v>
      </c>
      <c r="E17" s="112"/>
      <c r="F17" s="113"/>
      <c r="G17" s="113"/>
      <c r="H17" s="113"/>
    </row>
    <row r="18" spans="1:8" s="20" customFormat="1" ht="12">
      <c r="A18" s="161"/>
      <c r="B18" s="159"/>
      <c r="C18" s="162"/>
      <c r="D18" s="109" t="s">
        <v>212</v>
      </c>
      <c r="E18" s="112" t="s">
        <v>65</v>
      </c>
      <c r="F18" s="113">
        <v>1</v>
      </c>
      <c r="G18" s="268">
        <v>0</v>
      </c>
      <c r="H18" s="268">
        <f>F18*G18</f>
        <v>0</v>
      </c>
    </row>
    <row r="19" spans="1:8" s="20" customFormat="1" ht="12">
      <c r="A19" s="161"/>
      <c r="B19" s="159"/>
      <c r="C19" s="162"/>
      <c r="D19" s="109"/>
      <c r="E19" s="112"/>
      <c r="F19" s="113"/>
      <c r="G19" s="113"/>
      <c r="H19" s="113"/>
    </row>
    <row r="20" spans="1:8" s="20" customFormat="1" ht="62.25" customHeight="1">
      <c r="A20" s="158" t="str">
        <f>$A$4</f>
        <v>1.</v>
      </c>
      <c r="B20" s="159">
        <f>COUNTA($A$11:A$20)</f>
        <v>2</v>
      </c>
      <c r="C20" s="160"/>
      <c r="D20" s="117" t="s">
        <v>269</v>
      </c>
      <c r="E20" s="110"/>
      <c r="F20" s="110"/>
      <c r="G20" s="110"/>
      <c r="H20" s="110"/>
    </row>
    <row r="21" spans="1:8" s="20" customFormat="1" ht="84">
      <c r="A21" s="161"/>
      <c r="B21" s="163"/>
      <c r="C21" s="162"/>
      <c r="D21" s="116" t="s">
        <v>270</v>
      </c>
      <c r="E21" s="112"/>
      <c r="F21" s="113"/>
      <c r="G21" s="113"/>
      <c r="H21" s="113"/>
    </row>
    <row r="22" spans="1:8" s="20" customFormat="1" ht="36">
      <c r="A22" s="161"/>
      <c r="B22" s="163"/>
      <c r="C22" s="162"/>
      <c r="D22" s="109" t="s">
        <v>61</v>
      </c>
      <c r="E22" s="112"/>
      <c r="F22" s="113"/>
      <c r="G22" s="113"/>
      <c r="H22" s="113"/>
    </row>
    <row r="23" spans="1:8" s="20" customFormat="1" ht="60">
      <c r="A23" s="161"/>
      <c r="B23" s="163"/>
      <c r="C23" s="162"/>
      <c r="D23" s="117" t="s">
        <v>211</v>
      </c>
      <c r="E23" s="112"/>
      <c r="F23" s="113"/>
      <c r="G23" s="113"/>
      <c r="H23" s="113"/>
    </row>
    <row r="24" spans="1:8" s="20" customFormat="1" ht="36">
      <c r="A24" s="161"/>
      <c r="B24" s="163"/>
      <c r="C24" s="162"/>
      <c r="D24" s="118" t="s">
        <v>62</v>
      </c>
      <c r="E24" s="112"/>
      <c r="F24" s="113"/>
      <c r="G24" s="113"/>
      <c r="H24" s="113"/>
    </row>
    <row r="25" spans="1:8" s="20" customFormat="1" ht="24">
      <c r="A25" s="161"/>
      <c r="B25" s="163"/>
      <c r="C25" s="162"/>
      <c r="D25" s="119" t="s">
        <v>63</v>
      </c>
      <c r="E25" s="112"/>
      <c r="F25" s="113"/>
      <c r="G25" s="113"/>
      <c r="H25" s="113"/>
    </row>
    <row r="26" spans="1:8" s="20" customFormat="1" ht="15" customHeight="1">
      <c r="A26" s="161"/>
      <c r="B26" s="163"/>
      <c r="C26" s="162"/>
      <c r="D26" s="120" t="s">
        <v>64</v>
      </c>
      <c r="E26" s="112" t="s">
        <v>12</v>
      </c>
      <c r="F26" s="113">
        <v>310</v>
      </c>
      <c r="G26" s="268">
        <v>0</v>
      </c>
      <c r="H26" s="268">
        <f>F26*G26</f>
        <v>0</v>
      </c>
    </row>
    <row r="27" spans="1:8" s="20" customFormat="1" ht="15" customHeight="1">
      <c r="A27" s="161"/>
      <c r="B27" s="163"/>
      <c r="C27" s="162"/>
      <c r="D27" s="119"/>
      <c r="E27" s="112"/>
      <c r="F27" s="113"/>
      <c r="G27" s="113"/>
      <c r="H27" s="113"/>
    </row>
    <row r="28" spans="1:8" s="20" customFormat="1" ht="15" customHeight="1">
      <c r="A28" s="161"/>
      <c r="B28" s="163"/>
      <c r="C28" s="162"/>
      <c r="D28" s="225" t="s">
        <v>271</v>
      </c>
      <c r="E28" s="112"/>
      <c r="F28" s="113"/>
      <c r="G28" s="113"/>
      <c r="H28" s="113"/>
    </row>
    <row r="29" spans="1:8" s="20" customFormat="1" ht="15" customHeight="1">
      <c r="A29" s="161"/>
      <c r="B29" s="163"/>
      <c r="C29" s="162"/>
      <c r="D29" s="119"/>
      <c r="E29" s="112"/>
      <c r="F29" s="113"/>
      <c r="G29" s="113"/>
      <c r="H29" s="113"/>
    </row>
    <row r="30" spans="1:8" s="20" customFormat="1" ht="24">
      <c r="A30" s="158" t="str">
        <f>$A$4</f>
        <v>1.</v>
      </c>
      <c r="B30" s="159">
        <f>COUNTA($A$11:A$30)</f>
        <v>3</v>
      </c>
      <c r="C30" s="160"/>
      <c r="D30" s="117" t="s">
        <v>272</v>
      </c>
      <c r="E30" s="112" t="s">
        <v>12</v>
      </c>
      <c r="F30" s="226">
        <v>11.3</v>
      </c>
      <c r="G30" s="268">
        <v>0</v>
      </c>
      <c r="H30" s="268">
        <f>F30*G30</f>
        <v>0</v>
      </c>
    </row>
    <row r="31" spans="1:8" s="20" customFormat="1" ht="15" customHeight="1">
      <c r="A31" s="161"/>
      <c r="B31" s="163"/>
      <c r="C31" s="162"/>
      <c r="D31" s="119"/>
      <c r="E31" s="112"/>
      <c r="F31" s="226"/>
      <c r="G31" s="226"/>
      <c r="H31" s="226"/>
    </row>
    <row r="32" spans="1:8" s="20" customFormat="1" ht="60">
      <c r="A32" s="158" t="str">
        <f>$A$4</f>
        <v>1.</v>
      </c>
      <c r="B32" s="159">
        <f>COUNTA($A$11:A$32)</f>
        <v>4</v>
      </c>
      <c r="C32" s="160"/>
      <c r="D32" s="117" t="s">
        <v>273</v>
      </c>
      <c r="E32" s="112" t="s">
        <v>12</v>
      </c>
      <c r="F32" s="226">
        <v>11.3</v>
      </c>
      <c r="G32" s="268">
        <v>0</v>
      </c>
      <c r="H32" s="268">
        <f>F32*G32</f>
        <v>0</v>
      </c>
    </row>
    <row r="33" spans="1:8" s="20" customFormat="1" ht="15" customHeight="1">
      <c r="A33" s="161"/>
      <c r="B33" s="163"/>
      <c r="C33" s="162"/>
      <c r="D33" s="119"/>
      <c r="E33" s="112"/>
      <c r="F33" s="113"/>
      <c r="G33" s="113"/>
      <c r="H33" s="113"/>
    </row>
    <row r="34" spans="1:8" s="20" customFormat="1" ht="40.5" customHeight="1">
      <c r="A34" s="158" t="str">
        <f>$A$4</f>
        <v>1.</v>
      </c>
      <c r="B34" s="159">
        <f>COUNTA($A$11:A$34)</f>
        <v>5</v>
      </c>
      <c r="C34" s="160"/>
      <c r="D34" s="117" t="s">
        <v>274</v>
      </c>
      <c r="E34" s="112" t="s">
        <v>12</v>
      </c>
      <c r="F34" s="226">
        <v>14.1</v>
      </c>
      <c r="G34" s="268">
        <v>0</v>
      </c>
      <c r="H34" s="268">
        <f>F34*G34</f>
        <v>0</v>
      </c>
    </row>
    <row r="35" spans="1:8" s="20" customFormat="1" ht="15" customHeight="1">
      <c r="A35" s="161"/>
      <c r="B35" s="163"/>
      <c r="C35" s="162"/>
      <c r="D35" s="119"/>
      <c r="E35" s="112"/>
      <c r="F35" s="113"/>
      <c r="G35" s="113"/>
      <c r="H35" s="113"/>
    </row>
    <row r="36" spans="1:8" s="20" customFormat="1" ht="24">
      <c r="A36" s="158" t="str">
        <f>$A$4</f>
        <v>1.</v>
      </c>
      <c r="B36" s="159">
        <f>COUNTA($A$11:A$36)</f>
        <v>6</v>
      </c>
      <c r="C36" s="160"/>
      <c r="D36" s="117" t="s">
        <v>275</v>
      </c>
      <c r="E36" s="112" t="s">
        <v>15</v>
      </c>
      <c r="F36" s="226">
        <v>17</v>
      </c>
      <c r="G36" s="268">
        <v>0</v>
      </c>
      <c r="H36" s="268">
        <f>F36*G36</f>
        <v>0</v>
      </c>
    </row>
    <row r="37" spans="1:8" s="20" customFormat="1" ht="15" customHeight="1">
      <c r="A37" s="161"/>
      <c r="B37" s="163"/>
      <c r="C37" s="162"/>
      <c r="D37" s="119"/>
      <c r="E37" s="112"/>
      <c r="F37" s="113"/>
      <c r="G37" s="113"/>
      <c r="H37" s="113"/>
    </row>
    <row r="38" spans="1:8" s="20" customFormat="1" ht="48">
      <c r="A38" s="158" t="str">
        <f>$A$4</f>
        <v>1.</v>
      </c>
      <c r="B38" s="159">
        <f>COUNTA($A$11:A$38)</f>
        <v>7</v>
      </c>
      <c r="C38" s="160"/>
      <c r="D38" s="117" t="s">
        <v>276</v>
      </c>
      <c r="E38" s="112" t="s">
        <v>15</v>
      </c>
      <c r="F38" s="226">
        <v>17</v>
      </c>
      <c r="G38" s="268">
        <v>0</v>
      </c>
      <c r="H38" s="268">
        <f>F38*G38</f>
        <v>0</v>
      </c>
    </row>
    <row r="39" spans="1:8" s="20" customFormat="1" ht="15" customHeight="1">
      <c r="A39" s="161"/>
      <c r="B39" s="163"/>
      <c r="C39" s="162"/>
      <c r="D39" s="119"/>
      <c r="E39" s="112"/>
      <c r="F39" s="113"/>
      <c r="G39" s="113"/>
      <c r="H39" s="113"/>
    </row>
    <row r="40" spans="1:8" s="20" customFormat="1" ht="84">
      <c r="A40" s="158" t="str">
        <f>$A$4</f>
        <v>1.</v>
      </c>
      <c r="B40" s="159">
        <f>COUNTA($A$11:A$40)</f>
        <v>8</v>
      </c>
      <c r="C40" s="160"/>
      <c r="D40" s="117" t="s">
        <v>277</v>
      </c>
      <c r="E40" s="112" t="s">
        <v>12</v>
      </c>
      <c r="F40" s="226">
        <v>14.1</v>
      </c>
      <c r="G40" s="268">
        <v>0</v>
      </c>
      <c r="H40" s="268">
        <f>F40*G40</f>
        <v>0</v>
      </c>
    </row>
    <row r="41" spans="1:8" s="20" customFormat="1" ht="15" customHeight="1">
      <c r="A41" s="161"/>
      <c r="B41" s="163"/>
      <c r="C41" s="162"/>
      <c r="D41" s="119"/>
      <c r="E41" s="112"/>
      <c r="F41" s="113"/>
      <c r="G41" s="113"/>
      <c r="H41" s="113"/>
    </row>
    <row r="42" spans="1:8" s="20" customFormat="1" ht="48">
      <c r="A42" s="158" t="str">
        <f>$A$4</f>
        <v>1.</v>
      </c>
      <c r="B42" s="159">
        <f>COUNTA($A$11:A$42)</f>
        <v>9</v>
      </c>
      <c r="C42" s="160"/>
      <c r="D42" s="117" t="s">
        <v>278</v>
      </c>
      <c r="E42" s="112" t="s">
        <v>76</v>
      </c>
      <c r="F42" s="226">
        <v>17.5</v>
      </c>
      <c r="G42" s="268">
        <v>0</v>
      </c>
      <c r="H42" s="268">
        <f>F42*G42</f>
        <v>0</v>
      </c>
    </row>
    <row r="43" spans="1:8" s="20" customFormat="1" ht="15" customHeight="1">
      <c r="A43" s="161"/>
      <c r="B43" s="163"/>
      <c r="C43" s="162"/>
      <c r="D43" s="119"/>
      <c r="E43" s="112"/>
      <c r="F43" s="113"/>
      <c r="G43" s="113"/>
      <c r="H43" s="113"/>
    </row>
    <row r="44" spans="1:8" s="20" customFormat="1" ht="24">
      <c r="A44" s="158" t="str">
        <f>$A$4</f>
        <v>1.</v>
      </c>
      <c r="B44" s="159">
        <f>COUNTA($A$11:A$44)</f>
        <v>10</v>
      </c>
      <c r="C44" s="160"/>
      <c r="D44" s="117" t="s">
        <v>279</v>
      </c>
      <c r="E44" s="112" t="s">
        <v>76</v>
      </c>
      <c r="F44" s="226">
        <v>11.3</v>
      </c>
      <c r="G44" s="268">
        <v>0</v>
      </c>
      <c r="H44" s="268">
        <f>F44*G44</f>
        <v>0</v>
      </c>
    </row>
    <row r="45" spans="1:8" s="20" customFormat="1" ht="15" customHeight="1">
      <c r="A45" s="161"/>
      <c r="B45" s="163"/>
      <c r="C45" s="162"/>
      <c r="D45" s="119"/>
      <c r="E45" s="112"/>
      <c r="F45" s="113"/>
      <c r="G45" s="113"/>
      <c r="H45" s="113"/>
    </row>
    <row r="46" spans="1:8" s="20" customFormat="1" ht="60">
      <c r="A46" s="158" t="str">
        <f>$A$4</f>
        <v>1.</v>
      </c>
      <c r="B46" s="159">
        <f>COUNTA($A$11:A$46)</f>
        <v>11</v>
      </c>
      <c r="C46" s="160"/>
      <c r="D46" s="117" t="s">
        <v>280</v>
      </c>
      <c r="E46" s="112" t="s">
        <v>15</v>
      </c>
      <c r="F46" s="226">
        <v>5</v>
      </c>
      <c r="G46" s="268">
        <v>0</v>
      </c>
      <c r="H46" s="268">
        <f>F46*G46</f>
        <v>0</v>
      </c>
    </row>
    <row r="47" spans="1:8" s="20" customFormat="1" ht="15" customHeight="1">
      <c r="A47" s="161"/>
      <c r="B47" s="163"/>
      <c r="C47" s="162"/>
      <c r="D47" s="119"/>
      <c r="E47" s="112"/>
      <c r="F47" s="113"/>
      <c r="G47" s="113"/>
      <c r="H47" s="113"/>
    </row>
    <row r="48" spans="1:8" s="20" customFormat="1" ht="15" customHeight="1">
      <c r="A48" s="161"/>
      <c r="B48" s="163"/>
      <c r="C48" s="162"/>
      <c r="D48" s="119"/>
      <c r="E48" s="112"/>
      <c r="F48" s="113"/>
      <c r="G48" s="113"/>
      <c r="H48" s="113"/>
    </row>
    <row r="49" spans="1:8" s="20" customFormat="1" ht="36.75" customHeight="1">
      <c r="A49" s="158" t="str">
        <f>$A$4</f>
        <v>1.</v>
      </c>
      <c r="B49" s="159">
        <f>COUNTA($A$11:A$49)</f>
        <v>12</v>
      </c>
      <c r="C49" s="160"/>
      <c r="D49" s="121" t="s">
        <v>68</v>
      </c>
      <c r="E49" s="112" t="s">
        <v>65</v>
      </c>
      <c r="F49" s="113">
        <v>7</v>
      </c>
      <c r="G49" s="268">
        <v>0</v>
      </c>
      <c r="H49" s="268">
        <f>F49*G49</f>
        <v>0</v>
      </c>
    </row>
    <row r="50" spans="1:8" s="20" customFormat="1" ht="15" customHeight="1">
      <c r="A50" s="161"/>
      <c r="B50" s="163"/>
      <c r="C50" s="162"/>
      <c r="D50" s="119"/>
      <c r="E50" s="112"/>
      <c r="F50" s="113"/>
      <c r="G50" s="113"/>
      <c r="H50" s="113"/>
    </row>
    <row r="51" spans="1:8" s="20" customFormat="1" ht="26.25" customHeight="1">
      <c r="A51" s="158" t="str">
        <f>$A$4</f>
        <v>1.</v>
      </c>
      <c r="B51" s="159">
        <f>COUNTA($A$11:A$51)</f>
        <v>13</v>
      </c>
      <c r="C51" s="160"/>
      <c r="D51" s="121" t="s">
        <v>69</v>
      </c>
      <c r="E51" s="112" t="s">
        <v>65</v>
      </c>
      <c r="F51" s="113">
        <v>11</v>
      </c>
      <c r="G51" s="268">
        <v>0</v>
      </c>
      <c r="H51" s="268">
        <f>F51*G51</f>
        <v>0</v>
      </c>
    </row>
    <row r="52" spans="1:8" s="20" customFormat="1" ht="15" customHeight="1">
      <c r="A52" s="161"/>
      <c r="B52" s="163"/>
      <c r="C52" s="162"/>
      <c r="D52" s="119"/>
      <c r="E52" s="112"/>
      <c r="F52" s="113"/>
      <c r="G52" s="113"/>
      <c r="H52" s="113"/>
    </row>
    <row r="53" spans="1:8" s="20" customFormat="1" ht="97.5" customHeight="1">
      <c r="A53" s="158" t="str">
        <f>$A$4</f>
        <v>1.</v>
      </c>
      <c r="B53" s="159">
        <f>COUNTA($A$11:A$53)</f>
        <v>14</v>
      </c>
      <c r="C53" s="160"/>
      <c r="D53" s="122" t="s">
        <v>281</v>
      </c>
      <c r="E53" s="112" t="s">
        <v>65</v>
      </c>
      <c r="F53" s="113">
        <v>7</v>
      </c>
      <c r="G53" s="268">
        <v>0</v>
      </c>
      <c r="H53" s="268">
        <f>F53*G53</f>
        <v>0</v>
      </c>
    </row>
    <row r="54" spans="1:8" s="20" customFormat="1" ht="15" customHeight="1">
      <c r="A54" s="161"/>
      <c r="B54" s="163"/>
      <c r="C54" s="162"/>
      <c r="D54" s="119"/>
      <c r="E54" s="112"/>
      <c r="F54" s="113"/>
      <c r="G54" s="113"/>
      <c r="H54" s="113"/>
    </row>
    <row r="55" spans="1:8" s="20" customFormat="1" ht="60">
      <c r="A55" s="158" t="str">
        <f>$A$4</f>
        <v>1.</v>
      </c>
      <c r="B55" s="159">
        <f>COUNTA($A$11:A$55)</f>
        <v>15</v>
      </c>
      <c r="C55" s="160"/>
      <c r="D55" s="123" t="s">
        <v>284</v>
      </c>
      <c r="E55" s="112" t="s">
        <v>65</v>
      </c>
      <c r="F55" s="113">
        <v>7</v>
      </c>
      <c r="G55" s="268">
        <v>0</v>
      </c>
      <c r="H55" s="268">
        <f>F55*G55</f>
        <v>0</v>
      </c>
    </row>
    <row r="56" spans="1:8" s="20" customFormat="1" ht="24">
      <c r="A56" s="161"/>
      <c r="B56" s="163"/>
      <c r="C56" s="162"/>
      <c r="D56" s="119" t="s">
        <v>282</v>
      </c>
      <c r="E56" s="112"/>
      <c r="F56" s="113"/>
      <c r="G56" s="113"/>
      <c r="H56" s="113"/>
    </row>
    <row r="57" spans="1:8" s="20" customFormat="1" ht="15" customHeight="1">
      <c r="A57" s="161"/>
      <c r="B57" s="163"/>
      <c r="C57" s="162"/>
      <c r="D57" s="119"/>
      <c r="E57" s="112"/>
      <c r="F57" s="113"/>
      <c r="G57" s="113"/>
      <c r="H57" s="113"/>
    </row>
    <row r="58" spans="1:8" s="20" customFormat="1" ht="25.5" customHeight="1">
      <c r="A58" s="158" t="str">
        <f>$A$4</f>
        <v>1.</v>
      </c>
      <c r="B58" s="159">
        <f>COUNTA($A$11:A$58)</f>
        <v>16</v>
      </c>
      <c r="C58" s="160"/>
      <c r="D58" s="124" t="s">
        <v>283</v>
      </c>
      <c r="E58" s="112" t="s">
        <v>65</v>
      </c>
      <c r="F58" s="113">
        <v>1</v>
      </c>
      <c r="G58" s="268">
        <v>0</v>
      </c>
      <c r="H58" s="268">
        <f>F58*G58</f>
        <v>0</v>
      </c>
    </row>
    <row r="59" spans="1:8" s="20" customFormat="1" ht="15" customHeight="1">
      <c r="A59" s="161"/>
      <c r="B59" s="163"/>
      <c r="C59" s="162"/>
      <c r="D59" s="119"/>
      <c r="E59" s="112"/>
      <c r="F59" s="113"/>
      <c r="G59" s="113"/>
      <c r="H59" s="113"/>
    </row>
    <row r="60" spans="1:8" s="20" customFormat="1" ht="36">
      <c r="A60" s="158" t="str">
        <f>$A$4</f>
        <v>1.</v>
      </c>
      <c r="B60" s="159">
        <f>COUNTA($A$11:A$60)</f>
        <v>17</v>
      </c>
      <c r="C60" s="160"/>
      <c r="D60" s="105" t="s">
        <v>70</v>
      </c>
      <c r="E60" s="112" t="s">
        <v>65</v>
      </c>
      <c r="F60" s="113">
        <v>11</v>
      </c>
      <c r="G60" s="268">
        <v>0</v>
      </c>
      <c r="H60" s="268">
        <f>F60*G60</f>
        <v>0</v>
      </c>
    </row>
    <row r="61" spans="1:8" s="20" customFormat="1" ht="15" customHeight="1">
      <c r="A61" s="161"/>
      <c r="B61" s="163"/>
      <c r="C61" s="162"/>
      <c r="D61" s="119"/>
      <c r="E61" s="112"/>
      <c r="F61" s="113"/>
      <c r="G61" s="113"/>
      <c r="H61" s="113"/>
    </row>
    <row r="62" spans="1:8" s="20" customFormat="1" ht="36">
      <c r="A62" s="158" t="str">
        <f>$A$4</f>
        <v>1.</v>
      </c>
      <c r="B62" s="159">
        <f>COUNTA($A$11:A$62)</f>
        <v>18</v>
      </c>
      <c r="C62" s="160"/>
      <c r="D62" s="127" t="s">
        <v>72</v>
      </c>
      <c r="E62" s="112" t="s">
        <v>65</v>
      </c>
      <c r="F62" s="113">
        <v>11</v>
      </c>
      <c r="G62" s="268">
        <v>0</v>
      </c>
      <c r="H62" s="268">
        <f>F62*G62</f>
        <v>0</v>
      </c>
    </row>
    <row r="63" spans="1:8" s="20" customFormat="1" ht="15" customHeight="1">
      <c r="A63" s="161"/>
      <c r="B63" s="163"/>
      <c r="C63" s="162"/>
      <c r="D63" s="119"/>
      <c r="E63" s="112"/>
      <c r="F63" s="113"/>
      <c r="G63" s="113"/>
      <c r="H63" s="113"/>
    </row>
    <row r="64" spans="1:8" s="20" customFormat="1" ht="108">
      <c r="A64" s="158" t="str">
        <f>$A$4</f>
        <v>1.</v>
      </c>
      <c r="B64" s="159">
        <f>COUNTA($A$11:A$64)</f>
        <v>19</v>
      </c>
      <c r="C64" s="160"/>
      <c r="D64" s="130" t="s">
        <v>285</v>
      </c>
    </row>
    <row r="65" spans="1:8" s="20" customFormat="1" ht="15" customHeight="1">
      <c r="A65" s="161"/>
      <c r="B65" s="163"/>
      <c r="C65" s="162"/>
      <c r="D65" s="120" t="s">
        <v>286</v>
      </c>
      <c r="E65" s="112" t="s">
        <v>12</v>
      </c>
      <c r="F65" s="113">
        <v>800</v>
      </c>
      <c r="G65" s="268">
        <v>0</v>
      </c>
      <c r="H65" s="268">
        <f>F65*G65</f>
        <v>0</v>
      </c>
    </row>
    <row r="66" spans="1:8" s="20" customFormat="1" ht="24">
      <c r="A66" s="161"/>
      <c r="B66" s="163"/>
      <c r="C66" s="162"/>
      <c r="D66" s="131" t="s">
        <v>73</v>
      </c>
      <c r="E66" s="112" t="s">
        <v>65</v>
      </c>
      <c r="F66" s="113">
        <v>1</v>
      </c>
      <c r="G66" s="268">
        <v>0</v>
      </c>
      <c r="H66" s="268">
        <f>F66*G66</f>
        <v>0</v>
      </c>
    </row>
    <row r="67" spans="1:8" s="20" customFormat="1" ht="15" customHeight="1">
      <c r="A67" s="161"/>
      <c r="B67" s="163"/>
      <c r="C67" s="162"/>
      <c r="D67" s="119"/>
      <c r="E67" s="112"/>
      <c r="F67" s="113"/>
      <c r="G67" s="113"/>
      <c r="H67" s="113"/>
    </row>
    <row r="68" spans="1:8" s="20" customFormat="1" ht="24">
      <c r="A68" s="158" t="str">
        <f>$A$4</f>
        <v>1.</v>
      </c>
      <c r="B68" s="159">
        <f>COUNTA($A$10:A68)</f>
        <v>20</v>
      </c>
      <c r="C68" s="160"/>
      <c r="D68" s="106" t="s">
        <v>294</v>
      </c>
      <c r="E68" s="112" t="s">
        <v>12</v>
      </c>
      <c r="F68" s="113">
        <v>65</v>
      </c>
      <c r="G68" s="268">
        <v>0</v>
      </c>
      <c r="H68" s="268">
        <f>F68*G68</f>
        <v>0</v>
      </c>
    </row>
    <row r="69" spans="1:8">
      <c r="F69" s="39"/>
      <c r="G69" s="39"/>
    </row>
    <row r="70" spans="1:8" s="20" customFormat="1" ht="24">
      <c r="A70" s="158" t="str">
        <f>$A$4</f>
        <v>1.</v>
      </c>
      <c r="B70" s="159">
        <f>COUNTA($A$10:A70)</f>
        <v>21</v>
      </c>
      <c r="C70" s="160"/>
      <c r="D70" s="106" t="s">
        <v>295</v>
      </c>
      <c r="E70" s="112" t="s">
        <v>12</v>
      </c>
      <c r="F70" s="113">
        <v>71</v>
      </c>
      <c r="G70" s="268">
        <v>0</v>
      </c>
      <c r="H70" s="268">
        <f>F70*G70</f>
        <v>0</v>
      </c>
    </row>
    <row r="71" spans="1:8" s="20" customFormat="1" ht="15" customHeight="1">
      <c r="A71" s="161"/>
      <c r="B71" s="163"/>
      <c r="C71" s="162"/>
      <c r="D71" s="119"/>
      <c r="E71" s="112"/>
      <c r="F71" s="113"/>
      <c r="G71" s="113"/>
      <c r="H71" s="113"/>
    </row>
    <row r="72" spans="1:8" s="20" customFormat="1" ht="60">
      <c r="A72" s="158" t="str">
        <f>$A$4</f>
        <v>1.</v>
      </c>
      <c r="B72" s="159">
        <f>COUNTA($A$11:A$72)</f>
        <v>22</v>
      </c>
      <c r="C72" s="160"/>
      <c r="D72" s="132" t="s">
        <v>216</v>
      </c>
      <c r="E72" s="112" t="s">
        <v>65</v>
      </c>
      <c r="F72" s="113">
        <v>4</v>
      </c>
      <c r="G72" s="268">
        <v>0</v>
      </c>
      <c r="H72" s="268">
        <f>F72*G72</f>
        <v>0</v>
      </c>
    </row>
    <row r="73" spans="1:8" s="20" customFormat="1" ht="15" customHeight="1">
      <c r="A73" s="161"/>
      <c r="B73" s="163"/>
      <c r="C73" s="162"/>
      <c r="D73" s="119"/>
      <c r="E73" s="112"/>
      <c r="F73" s="113"/>
      <c r="G73" s="113"/>
      <c r="H73" s="113"/>
    </row>
    <row r="74" spans="1:8" s="20" customFormat="1" ht="36" customHeight="1">
      <c r="A74" s="158" t="str">
        <f>$A$4</f>
        <v>1.</v>
      </c>
      <c r="B74" s="159">
        <f>COUNTA($A$11:A$74)</f>
        <v>23</v>
      </c>
      <c r="C74" s="160"/>
      <c r="D74" s="132" t="s">
        <v>217</v>
      </c>
      <c r="E74" s="112" t="s">
        <v>65</v>
      </c>
      <c r="F74" s="113">
        <v>4</v>
      </c>
      <c r="G74" s="268">
        <v>0</v>
      </c>
      <c r="H74" s="268">
        <f>F74*G74</f>
        <v>0</v>
      </c>
    </row>
    <row r="75" spans="1:8" s="20" customFormat="1" ht="15" customHeight="1">
      <c r="A75" s="161"/>
      <c r="B75" s="163"/>
      <c r="C75" s="162"/>
      <c r="D75" s="119"/>
      <c r="E75" s="112"/>
      <c r="F75" s="113"/>
      <c r="G75" s="113"/>
      <c r="H75" s="113"/>
    </row>
    <row r="76" spans="1:8" s="20" customFormat="1" ht="24">
      <c r="A76" s="158" t="str">
        <f>$A$4</f>
        <v>1.</v>
      </c>
      <c r="B76" s="159">
        <f>COUNTA($A$11:A$76)</f>
        <v>24</v>
      </c>
      <c r="C76" s="160"/>
      <c r="D76" s="121" t="s">
        <v>74</v>
      </c>
      <c r="E76" s="112" t="s">
        <v>65</v>
      </c>
      <c r="F76" s="113">
        <v>1</v>
      </c>
      <c r="G76" s="268">
        <v>0</v>
      </c>
      <c r="H76" s="268">
        <f>F76*G76</f>
        <v>0</v>
      </c>
    </row>
    <row r="77" spans="1:8" s="20" customFormat="1" ht="15" customHeight="1">
      <c r="A77" s="161"/>
      <c r="B77" s="163"/>
      <c r="C77" s="162"/>
      <c r="D77" s="119"/>
      <c r="E77" s="112"/>
      <c r="F77" s="113"/>
      <c r="G77" s="113"/>
      <c r="H77" s="113"/>
    </row>
    <row r="78" spans="1:8" s="20" customFormat="1" ht="24">
      <c r="A78" s="158" t="str">
        <f>$A$4</f>
        <v>1.</v>
      </c>
      <c r="B78" s="159">
        <f>COUNTA($A$11:A$78)</f>
        <v>25</v>
      </c>
      <c r="C78" s="160"/>
      <c r="D78" s="128" t="s">
        <v>75</v>
      </c>
      <c r="E78" s="112" t="s">
        <v>76</v>
      </c>
      <c r="F78" s="113">
        <v>160</v>
      </c>
      <c r="G78" s="268">
        <v>0</v>
      </c>
      <c r="H78" s="268">
        <f>F78*G78</f>
        <v>0</v>
      </c>
    </row>
    <row r="79" spans="1:8" s="20" customFormat="1" ht="15" customHeight="1">
      <c r="A79" s="161"/>
      <c r="B79" s="163"/>
      <c r="C79" s="162"/>
      <c r="D79" s="119"/>
      <c r="E79" s="112"/>
      <c r="F79" s="113"/>
      <c r="G79" s="113"/>
      <c r="H79" s="113"/>
    </row>
    <row r="80" spans="1:8" s="20" customFormat="1" ht="36">
      <c r="A80" s="158" t="str">
        <f>$A$4</f>
        <v>1.</v>
      </c>
      <c r="B80" s="159">
        <f>COUNTA($A$11:A$80)</f>
        <v>26</v>
      </c>
      <c r="C80" s="160"/>
      <c r="D80" s="129" t="s">
        <v>77</v>
      </c>
      <c r="E80" s="112" t="s">
        <v>65</v>
      </c>
      <c r="F80" s="113">
        <v>1</v>
      </c>
      <c r="G80" s="268">
        <v>0</v>
      </c>
      <c r="H80" s="268">
        <f>F80*G80</f>
        <v>0</v>
      </c>
    </row>
    <row r="81" spans="1:8" s="20" customFormat="1" ht="15" customHeight="1">
      <c r="A81" s="161"/>
      <c r="B81" s="163"/>
      <c r="C81" s="162"/>
      <c r="D81" s="119"/>
      <c r="E81" s="112"/>
      <c r="F81" s="113"/>
      <c r="G81" s="113"/>
      <c r="H81" s="113"/>
    </row>
    <row r="82" spans="1:8" s="20" customFormat="1" ht="12.75">
      <c r="A82" s="158" t="str">
        <f>$A$4</f>
        <v>1.</v>
      </c>
      <c r="B82" s="159">
        <f>COUNTA($A$11:A$82)</f>
        <v>27</v>
      </c>
      <c r="C82" s="160"/>
      <c r="D82" s="133" t="s">
        <v>342</v>
      </c>
      <c r="E82" s="112" t="s">
        <v>65</v>
      </c>
      <c r="F82" s="113">
        <v>1</v>
      </c>
      <c r="G82" s="268">
        <v>0</v>
      </c>
      <c r="H82" s="268">
        <f>F82*G82</f>
        <v>0</v>
      </c>
    </row>
    <row r="83" spans="1:8" s="20" customFormat="1" ht="25.5">
      <c r="A83" s="158"/>
      <c r="B83" s="159"/>
      <c r="C83" s="160"/>
      <c r="D83" s="133" t="s">
        <v>215</v>
      </c>
      <c r="E83" s="112"/>
      <c r="F83" s="113"/>
      <c r="G83" s="113"/>
      <c r="H83" s="113"/>
    </row>
    <row r="84" spans="1:8" s="20" customFormat="1" ht="15" customHeight="1">
      <c r="A84" s="161"/>
      <c r="B84" s="163"/>
      <c r="C84" s="162"/>
      <c r="D84" s="119"/>
      <c r="E84" s="112"/>
      <c r="F84" s="113"/>
      <c r="G84" s="113"/>
      <c r="H84" s="113"/>
    </row>
    <row r="85" spans="1:8" s="20" customFormat="1" ht="15" customHeight="1">
      <c r="A85" s="161"/>
      <c r="B85" s="163"/>
      <c r="C85" s="162"/>
      <c r="D85" s="119"/>
      <c r="E85" s="112"/>
      <c r="F85" s="113"/>
      <c r="G85" s="113"/>
      <c r="H85" s="113"/>
    </row>
    <row r="86" spans="1:8" s="20" customFormat="1" ht="15" customHeight="1">
      <c r="A86" s="161"/>
      <c r="B86" s="163"/>
      <c r="C86" s="162"/>
      <c r="D86" s="104" t="s">
        <v>78</v>
      </c>
      <c r="E86" s="112"/>
      <c r="F86" s="113"/>
      <c r="G86" s="113"/>
      <c r="H86" s="113"/>
    </row>
    <row r="87" spans="1:8" s="20" customFormat="1" ht="15" customHeight="1">
      <c r="A87" s="161"/>
      <c r="B87" s="163"/>
      <c r="C87" s="162"/>
      <c r="D87" s="119"/>
      <c r="E87" s="112"/>
      <c r="F87" s="113"/>
      <c r="G87" s="113"/>
      <c r="H87" s="113"/>
    </row>
    <row r="88" spans="1:8" s="20" customFormat="1" ht="72">
      <c r="A88" s="161"/>
      <c r="B88" s="163"/>
      <c r="C88" s="162"/>
      <c r="D88" s="125" t="s">
        <v>107</v>
      </c>
      <c r="E88" s="112"/>
      <c r="F88" s="113"/>
      <c r="G88" s="113"/>
      <c r="H88" s="113"/>
    </row>
    <row r="89" spans="1:8" s="20" customFormat="1" ht="15" customHeight="1">
      <c r="A89" s="161"/>
      <c r="B89" s="163"/>
      <c r="C89" s="162"/>
      <c r="D89" s="119"/>
      <c r="E89" s="112"/>
      <c r="F89" s="113"/>
      <c r="G89" s="113"/>
      <c r="H89" s="113"/>
    </row>
    <row r="90" spans="1:8" s="20" customFormat="1" ht="15" customHeight="1">
      <c r="A90" s="161"/>
      <c r="B90" s="163"/>
      <c r="C90" s="162"/>
      <c r="D90" s="119"/>
      <c r="E90" s="112"/>
      <c r="F90" s="113"/>
      <c r="G90" s="113"/>
      <c r="H90" s="113"/>
    </row>
    <row r="91" spans="1:8" s="20" customFormat="1" ht="15" customHeight="1">
      <c r="A91" s="158" t="str">
        <f>$A$4</f>
        <v>1.</v>
      </c>
      <c r="B91" s="159">
        <f>COUNTA($A$11:A$91)</f>
        <v>28</v>
      </c>
      <c r="C91" s="135" t="s">
        <v>87</v>
      </c>
      <c r="D91" s="164" t="s">
        <v>88</v>
      </c>
      <c r="E91" s="136"/>
      <c r="F91" s="136"/>
      <c r="G91" s="136"/>
      <c r="H91" s="136"/>
    </row>
    <row r="92" spans="1:8" s="20" customFormat="1" ht="116.25" customHeight="1">
      <c r="A92" s="137"/>
      <c r="B92" s="138"/>
      <c r="C92" s="139"/>
      <c r="D92" s="140" t="s">
        <v>103</v>
      </c>
      <c r="E92" s="141" t="s">
        <v>10</v>
      </c>
      <c r="F92" s="142"/>
      <c r="G92" s="142"/>
      <c r="H92" s="142"/>
    </row>
    <row r="93" spans="1:8" s="20" customFormat="1" ht="15" customHeight="1">
      <c r="A93" s="137"/>
      <c r="B93" s="138"/>
      <c r="C93" s="139"/>
      <c r="D93" s="143" t="s">
        <v>79</v>
      </c>
      <c r="E93" s="141"/>
      <c r="F93" s="142"/>
      <c r="G93" s="142"/>
      <c r="H93" s="142"/>
    </row>
    <row r="94" spans="1:8" s="20" customFormat="1" ht="24">
      <c r="A94" s="137"/>
      <c r="B94" s="138"/>
      <c r="C94" s="139"/>
      <c r="D94" s="148" t="s">
        <v>218</v>
      </c>
      <c r="E94" s="141" t="s">
        <v>22</v>
      </c>
      <c r="F94" s="142">
        <v>1</v>
      </c>
      <c r="G94" s="268">
        <v>0</v>
      </c>
      <c r="H94" s="268">
        <f t="shared" ref="H94:H99" si="0">F94*G94</f>
        <v>0</v>
      </c>
    </row>
    <row r="95" spans="1:8" s="20" customFormat="1" ht="12">
      <c r="A95" s="137"/>
      <c r="B95" s="138"/>
      <c r="C95" s="139"/>
      <c r="D95" s="148" t="s">
        <v>89</v>
      </c>
      <c r="E95" s="141" t="s">
        <v>15</v>
      </c>
      <c r="F95" s="142">
        <v>3</v>
      </c>
      <c r="G95" s="268">
        <v>0</v>
      </c>
      <c r="H95" s="268">
        <f t="shared" si="0"/>
        <v>0</v>
      </c>
    </row>
    <row r="96" spans="1:8" s="20" customFormat="1" ht="15" customHeight="1">
      <c r="A96" s="137"/>
      <c r="B96" s="138"/>
      <c r="C96" s="139"/>
      <c r="D96" s="144" t="s">
        <v>80</v>
      </c>
      <c r="E96" s="141" t="s">
        <v>15</v>
      </c>
      <c r="F96" s="142">
        <v>1</v>
      </c>
      <c r="G96" s="268">
        <v>0</v>
      </c>
      <c r="H96" s="268">
        <f t="shared" si="0"/>
        <v>0</v>
      </c>
    </row>
    <row r="97" spans="1:8" s="20" customFormat="1" ht="15" customHeight="1">
      <c r="A97" s="137"/>
      <c r="B97" s="138"/>
      <c r="C97" s="139"/>
      <c r="D97" s="144" t="s">
        <v>81</v>
      </c>
      <c r="E97" s="141" t="s">
        <v>15</v>
      </c>
      <c r="F97" s="142">
        <v>1</v>
      </c>
      <c r="G97" s="268">
        <v>0</v>
      </c>
      <c r="H97" s="268">
        <f t="shared" si="0"/>
        <v>0</v>
      </c>
    </row>
    <row r="98" spans="1:8" s="20" customFormat="1" ht="24">
      <c r="A98" s="137"/>
      <c r="B98" s="138"/>
      <c r="C98" s="139"/>
      <c r="D98" s="144" t="s">
        <v>219</v>
      </c>
      <c r="E98" s="141" t="s">
        <v>15</v>
      </c>
      <c r="F98" s="142">
        <v>1</v>
      </c>
      <c r="G98" s="268">
        <v>0</v>
      </c>
      <c r="H98" s="268">
        <f t="shared" si="0"/>
        <v>0</v>
      </c>
    </row>
    <row r="99" spans="1:8" s="20" customFormat="1" ht="15" customHeight="1">
      <c r="A99" s="137"/>
      <c r="B99" s="138"/>
      <c r="C99" s="139"/>
      <c r="D99" s="145" t="s">
        <v>83</v>
      </c>
      <c r="E99" s="146" t="s">
        <v>22</v>
      </c>
      <c r="F99" s="147">
        <v>1</v>
      </c>
      <c r="G99" s="268">
        <v>0</v>
      </c>
      <c r="H99" s="268">
        <f t="shared" si="0"/>
        <v>0</v>
      </c>
    </row>
    <row r="100" spans="1:8" s="20" customFormat="1" ht="12">
      <c r="A100" s="137"/>
      <c r="B100" s="138"/>
      <c r="C100" s="139"/>
      <c r="D100" s="143" t="s">
        <v>84</v>
      </c>
      <c r="E100" s="141"/>
      <c r="F100" s="142"/>
      <c r="G100" s="142"/>
      <c r="H100" s="142"/>
    </row>
    <row r="101" spans="1:8" s="20" customFormat="1" ht="24">
      <c r="A101" s="137"/>
      <c r="B101" s="138"/>
      <c r="C101" s="139"/>
      <c r="D101" s="148" t="s">
        <v>220</v>
      </c>
      <c r="E101" s="149" t="s">
        <v>15</v>
      </c>
      <c r="F101" s="150">
        <v>6</v>
      </c>
      <c r="G101" s="268">
        <v>0</v>
      </c>
      <c r="H101" s="268">
        <f t="shared" ref="H101:H104" si="1">F101*G101</f>
        <v>0</v>
      </c>
    </row>
    <row r="102" spans="1:8" s="20" customFormat="1" ht="15" customHeight="1">
      <c r="A102" s="137"/>
      <c r="B102" s="138"/>
      <c r="C102" s="139"/>
      <c r="D102" s="148" t="s">
        <v>85</v>
      </c>
      <c r="E102" s="149" t="s">
        <v>15</v>
      </c>
      <c r="F102" s="150">
        <v>18</v>
      </c>
      <c r="G102" s="268">
        <v>0</v>
      </c>
      <c r="H102" s="268">
        <f t="shared" si="1"/>
        <v>0</v>
      </c>
    </row>
    <row r="103" spans="1:8" s="20" customFormat="1" ht="36">
      <c r="A103" s="137"/>
      <c r="B103" s="138"/>
      <c r="C103" s="139"/>
      <c r="D103" s="151" t="s">
        <v>90</v>
      </c>
      <c r="E103" s="149" t="s">
        <v>15</v>
      </c>
      <c r="F103" s="150">
        <v>1</v>
      </c>
      <c r="G103" s="268">
        <v>0</v>
      </c>
      <c r="H103" s="268">
        <f t="shared" si="1"/>
        <v>0</v>
      </c>
    </row>
    <row r="104" spans="1:8" s="20" customFormat="1" ht="15" customHeight="1">
      <c r="A104" s="137"/>
      <c r="B104" s="138"/>
      <c r="C104" s="139"/>
      <c r="D104" s="148" t="s">
        <v>221</v>
      </c>
      <c r="E104" s="149" t="s">
        <v>15</v>
      </c>
      <c r="F104" s="150">
        <v>12</v>
      </c>
      <c r="G104" s="268">
        <v>0</v>
      </c>
      <c r="H104" s="268">
        <f t="shared" si="1"/>
        <v>0</v>
      </c>
    </row>
    <row r="105" spans="1:8" s="20" customFormat="1" ht="15" customHeight="1">
      <c r="A105" s="137"/>
      <c r="B105" s="138"/>
      <c r="C105" s="139"/>
      <c r="D105" s="152" t="s">
        <v>92</v>
      </c>
      <c r="E105" s="141"/>
      <c r="F105" s="142"/>
      <c r="G105" s="142"/>
      <c r="H105" s="142"/>
    </row>
    <row r="106" spans="1:8" s="20" customFormat="1" ht="15" customHeight="1">
      <c r="A106" s="137"/>
      <c r="B106" s="138"/>
      <c r="C106" s="139"/>
      <c r="D106" s="144" t="s">
        <v>93</v>
      </c>
      <c r="E106" s="141" t="s">
        <v>15</v>
      </c>
      <c r="F106" s="142">
        <v>3</v>
      </c>
      <c r="G106" s="268">
        <v>0</v>
      </c>
      <c r="H106" s="268">
        <f t="shared" ref="H106:H110" si="2">F106*G106</f>
        <v>0</v>
      </c>
    </row>
    <row r="107" spans="1:8" s="20" customFormat="1" ht="15" customHeight="1">
      <c r="A107" s="137"/>
      <c r="B107" s="138"/>
      <c r="C107" s="139"/>
      <c r="D107" s="144" t="s">
        <v>94</v>
      </c>
      <c r="E107" s="141" t="s">
        <v>15</v>
      </c>
      <c r="F107" s="142">
        <v>3</v>
      </c>
      <c r="G107" s="268">
        <v>0</v>
      </c>
      <c r="H107" s="268">
        <f t="shared" si="2"/>
        <v>0</v>
      </c>
    </row>
    <row r="108" spans="1:8" s="20" customFormat="1" ht="15" customHeight="1">
      <c r="A108" s="137"/>
      <c r="B108" s="138"/>
      <c r="C108" s="139"/>
      <c r="D108" s="144" t="s">
        <v>222</v>
      </c>
      <c r="E108" s="141" t="s">
        <v>15</v>
      </c>
      <c r="F108" s="142">
        <v>3</v>
      </c>
      <c r="G108" s="268">
        <v>0</v>
      </c>
      <c r="H108" s="268">
        <f t="shared" si="2"/>
        <v>0</v>
      </c>
    </row>
    <row r="109" spans="1:8" s="20" customFormat="1" ht="15" customHeight="1">
      <c r="A109" s="137"/>
      <c r="B109" s="138"/>
      <c r="C109" s="139"/>
      <c r="D109" s="148" t="s">
        <v>96</v>
      </c>
      <c r="E109" s="149" t="s">
        <v>15</v>
      </c>
      <c r="F109" s="150">
        <v>6</v>
      </c>
      <c r="G109" s="268">
        <v>0</v>
      </c>
      <c r="H109" s="268">
        <f t="shared" si="2"/>
        <v>0</v>
      </c>
    </row>
    <row r="110" spans="1:8" s="20" customFormat="1" ht="15" customHeight="1">
      <c r="A110" s="137"/>
      <c r="B110" s="138"/>
      <c r="C110" s="139"/>
      <c r="D110" s="148" t="s">
        <v>91</v>
      </c>
      <c r="E110" s="149" t="s">
        <v>15</v>
      </c>
      <c r="F110" s="150">
        <v>6</v>
      </c>
      <c r="G110" s="268">
        <v>0</v>
      </c>
      <c r="H110" s="268">
        <f t="shared" si="2"/>
        <v>0</v>
      </c>
    </row>
    <row r="111" spans="1:8" s="20" customFormat="1" ht="15" customHeight="1">
      <c r="A111" s="137"/>
      <c r="B111" s="138"/>
      <c r="C111" s="139"/>
      <c r="D111" s="152" t="s">
        <v>95</v>
      </c>
      <c r="E111" s="141"/>
      <c r="F111" s="142"/>
      <c r="G111" s="142"/>
      <c r="H111" s="142"/>
    </row>
    <row r="112" spans="1:8" s="20" customFormat="1" ht="15" customHeight="1">
      <c r="A112" s="137"/>
      <c r="B112" s="138"/>
      <c r="C112" s="139"/>
      <c r="D112" s="134" t="s">
        <v>223</v>
      </c>
      <c r="E112" s="153" t="s">
        <v>15</v>
      </c>
      <c r="F112" s="154">
        <v>2</v>
      </c>
      <c r="G112" s="268">
        <v>0</v>
      </c>
      <c r="H112" s="268">
        <f t="shared" ref="H112:H124" si="3">F112*G112</f>
        <v>0</v>
      </c>
    </row>
    <row r="113" spans="1:8" s="20" customFormat="1" ht="15" customHeight="1">
      <c r="A113" s="137"/>
      <c r="B113" s="138"/>
      <c r="C113" s="139"/>
      <c r="D113" s="134" t="s">
        <v>224</v>
      </c>
      <c r="E113" s="153" t="s">
        <v>15</v>
      </c>
      <c r="F113" s="154">
        <v>1</v>
      </c>
      <c r="G113" s="268">
        <v>0</v>
      </c>
      <c r="H113" s="268">
        <f t="shared" si="3"/>
        <v>0</v>
      </c>
    </row>
    <row r="114" spans="1:8" s="20" customFormat="1" ht="15" customHeight="1">
      <c r="A114" s="137"/>
      <c r="B114" s="138"/>
      <c r="C114" s="139"/>
      <c r="D114" s="134" t="s">
        <v>97</v>
      </c>
      <c r="E114" s="153" t="s">
        <v>15</v>
      </c>
      <c r="F114" s="154">
        <v>1</v>
      </c>
      <c r="G114" s="268">
        <v>0</v>
      </c>
      <c r="H114" s="268">
        <f t="shared" si="3"/>
        <v>0</v>
      </c>
    </row>
    <row r="115" spans="1:8" s="20" customFormat="1" ht="36">
      <c r="A115" s="137"/>
      <c r="B115" s="138"/>
      <c r="C115" s="139"/>
      <c r="D115" s="107" t="s">
        <v>225</v>
      </c>
      <c r="E115" s="141" t="s">
        <v>15</v>
      </c>
      <c r="F115" s="142">
        <v>1</v>
      </c>
      <c r="G115" s="268">
        <v>0</v>
      </c>
      <c r="H115" s="268">
        <f t="shared" si="3"/>
        <v>0</v>
      </c>
    </row>
    <row r="116" spans="1:8" s="20" customFormat="1" ht="24">
      <c r="A116" s="137"/>
      <c r="B116" s="138"/>
      <c r="C116" s="139"/>
      <c r="D116" s="107" t="s">
        <v>226</v>
      </c>
      <c r="E116" s="141" t="s">
        <v>15</v>
      </c>
      <c r="F116" s="142">
        <v>1</v>
      </c>
      <c r="G116" s="268">
        <v>0</v>
      </c>
      <c r="H116" s="268">
        <f t="shared" si="3"/>
        <v>0</v>
      </c>
    </row>
    <row r="117" spans="1:8" s="20" customFormat="1" ht="15" customHeight="1">
      <c r="A117" s="137"/>
      <c r="B117" s="138"/>
      <c r="C117" s="139"/>
      <c r="D117" s="144" t="s">
        <v>98</v>
      </c>
      <c r="E117" s="141" t="s">
        <v>15</v>
      </c>
      <c r="F117" s="142">
        <v>1</v>
      </c>
      <c r="G117" s="268">
        <v>0</v>
      </c>
      <c r="H117" s="268">
        <f t="shared" si="3"/>
        <v>0</v>
      </c>
    </row>
    <row r="118" spans="1:8" s="20" customFormat="1" ht="24" customHeight="1">
      <c r="A118" s="137"/>
      <c r="B118" s="138"/>
      <c r="C118" s="139"/>
      <c r="D118" s="155" t="s">
        <v>227</v>
      </c>
      <c r="E118" s="141" t="s">
        <v>22</v>
      </c>
      <c r="F118" s="142">
        <v>1</v>
      </c>
      <c r="G118" s="268">
        <v>0</v>
      </c>
      <c r="H118" s="268">
        <f t="shared" si="3"/>
        <v>0</v>
      </c>
    </row>
    <row r="119" spans="1:8" s="20" customFormat="1" ht="12" customHeight="1">
      <c r="A119" s="137"/>
      <c r="B119" s="138"/>
      <c r="C119" s="139"/>
      <c r="D119" s="165" t="s">
        <v>228</v>
      </c>
      <c r="E119" s="166" t="s">
        <v>15</v>
      </c>
      <c r="F119" s="167">
        <v>5</v>
      </c>
      <c r="G119" s="268">
        <v>0</v>
      </c>
      <c r="H119" s="268">
        <f t="shared" si="3"/>
        <v>0</v>
      </c>
    </row>
    <row r="120" spans="1:8" s="20" customFormat="1" ht="13.5" customHeight="1">
      <c r="A120" s="137"/>
      <c r="B120" s="138"/>
      <c r="C120" s="139"/>
      <c r="D120" s="165" t="s">
        <v>229</v>
      </c>
      <c r="E120" s="166" t="s">
        <v>15</v>
      </c>
      <c r="F120" s="167">
        <v>1</v>
      </c>
      <c r="G120" s="268">
        <v>0</v>
      </c>
      <c r="H120" s="268">
        <f t="shared" si="3"/>
        <v>0</v>
      </c>
    </row>
    <row r="121" spans="1:8" s="20" customFormat="1" ht="12.75" customHeight="1">
      <c r="A121" s="137"/>
      <c r="B121" s="138"/>
      <c r="C121" s="139"/>
      <c r="D121" s="148" t="s">
        <v>230</v>
      </c>
      <c r="E121" s="149" t="s">
        <v>15</v>
      </c>
      <c r="F121" s="150">
        <v>4</v>
      </c>
      <c r="G121" s="268">
        <v>0</v>
      </c>
      <c r="H121" s="268">
        <f t="shared" si="3"/>
        <v>0</v>
      </c>
    </row>
    <row r="122" spans="1:8" s="20" customFormat="1" ht="15" customHeight="1">
      <c r="A122" s="137"/>
      <c r="B122" s="138"/>
      <c r="C122" s="139"/>
      <c r="D122" s="148" t="s">
        <v>99</v>
      </c>
      <c r="E122" s="149" t="s">
        <v>15</v>
      </c>
      <c r="F122" s="150">
        <v>9</v>
      </c>
      <c r="G122" s="268">
        <v>0</v>
      </c>
      <c r="H122" s="268">
        <f t="shared" si="3"/>
        <v>0</v>
      </c>
    </row>
    <row r="123" spans="1:8" s="20" customFormat="1" ht="15" customHeight="1">
      <c r="A123" s="137"/>
      <c r="B123" s="138"/>
      <c r="C123" s="139"/>
      <c r="D123" s="144" t="s">
        <v>86</v>
      </c>
      <c r="E123" s="141" t="s">
        <v>22</v>
      </c>
      <c r="F123" s="142">
        <v>1</v>
      </c>
      <c r="G123" s="268">
        <v>0</v>
      </c>
      <c r="H123" s="268">
        <f t="shared" si="3"/>
        <v>0</v>
      </c>
    </row>
    <row r="124" spans="1:8" s="20" customFormat="1" ht="36">
      <c r="A124" s="137"/>
      <c r="B124" s="138"/>
      <c r="C124" s="139"/>
      <c r="D124" s="176" t="s">
        <v>100</v>
      </c>
      <c r="E124" s="141" t="s">
        <v>22</v>
      </c>
      <c r="F124" s="142">
        <v>1</v>
      </c>
      <c r="G124" s="268">
        <v>0</v>
      </c>
      <c r="H124" s="268">
        <f t="shared" si="3"/>
        <v>0</v>
      </c>
    </row>
    <row r="125" spans="1:8" ht="24">
      <c r="A125" s="137"/>
      <c r="B125" s="138"/>
      <c r="C125" s="139"/>
      <c r="D125" s="144" t="s">
        <v>231</v>
      </c>
      <c r="E125" s="141"/>
      <c r="F125" s="142"/>
      <c r="G125" s="142"/>
      <c r="H125" s="142"/>
    </row>
    <row r="126" spans="1:8" ht="12">
      <c r="A126" s="137"/>
      <c r="B126" s="138"/>
      <c r="C126" s="139"/>
      <c r="D126" s="164" t="s">
        <v>88</v>
      </c>
      <c r="E126" s="156" t="s">
        <v>22</v>
      </c>
      <c r="F126" s="157">
        <v>1</v>
      </c>
      <c r="G126" s="268">
        <v>0</v>
      </c>
      <c r="H126" s="268">
        <f>F126*G126</f>
        <v>0</v>
      </c>
    </row>
    <row r="127" spans="1:8">
      <c r="F127" s="39"/>
      <c r="G127" s="39"/>
    </row>
    <row r="128" spans="1:8" s="20" customFormat="1" ht="12.75" customHeight="1">
      <c r="A128" s="168" t="s">
        <v>11</v>
      </c>
      <c r="B128" s="27">
        <f>COUNTA($A$8:$A128)</f>
        <v>29</v>
      </c>
      <c r="C128" s="169" t="s">
        <v>101</v>
      </c>
      <c r="D128" s="170" t="s">
        <v>102</v>
      </c>
      <c r="E128" s="171"/>
      <c r="F128" s="171"/>
      <c r="G128" s="171"/>
      <c r="H128" s="171"/>
    </row>
    <row r="129" spans="1:8" s="20" customFormat="1" ht="60">
      <c r="A129" s="172"/>
      <c r="B129" s="173"/>
      <c r="C129" s="174"/>
      <c r="D129" s="175" t="s">
        <v>291</v>
      </c>
      <c r="E129" s="171"/>
      <c r="F129" s="171"/>
      <c r="G129" s="171"/>
      <c r="H129" s="171"/>
    </row>
    <row r="130" spans="1:8" s="20" customFormat="1" ht="24">
      <c r="A130" s="177"/>
      <c r="B130" s="27"/>
      <c r="C130" s="160"/>
      <c r="D130" s="178" t="s">
        <v>232</v>
      </c>
      <c r="E130" s="112" t="s">
        <v>15</v>
      </c>
      <c r="F130" s="113">
        <v>1</v>
      </c>
      <c r="G130" s="268">
        <v>0</v>
      </c>
      <c r="H130" s="268">
        <f t="shared" ref="H130:H149" si="4">F130*G130</f>
        <v>0</v>
      </c>
    </row>
    <row r="131" spans="1:8" s="20" customFormat="1" ht="27" customHeight="1">
      <c r="A131" s="177"/>
      <c r="B131" s="27"/>
      <c r="C131" s="160"/>
      <c r="D131" s="178" t="s">
        <v>82</v>
      </c>
      <c r="E131" s="112" t="s">
        <v>22</v>
      </c>
      <c r="F131" s="113">
        <v>1</v>
      </c>
      <c r="G131" s="268">
        <v>0</v>
      </c>
      <c r="H131" s="268">
        <f t="shared" si="4"/>
        <v>0</v>
      </c>
    </row>
    <row r="132" spans="1:8" s="20" customFormat="1" ht="27" customHeight="1">
      <c r="A132" s="177"/>
      <c r="B132" s="27"/>
      <c r="C132" s="160"/>
      <c r="D132" s="178" t="s">
        <v>122</v>
      </c>
      <c r="E132" s="112" t="s">
        <v>15</v>
      </c>
      <c r="F132" s="113">
        <v>1</v>
      </c>
      <c r="G132" s="268">
        <v>0</v>
      </c>
      <c r="H132" s="268">
        <f t="shared" si="4"/>
        <v>0</v>
      </c>
    </row>
    <row r="133" spans="1:8" s="20" customFormat="1" ht="12.75">
      <c r="A133" s="177"/>
      <c r="B133" s="27"/>
      <c r="C133" s="160"/>
      <c r="D133" s="134" t="s">
        <v>223</v>
      </c>
      <c r="E133" s="153" t="s">
        <v>15</v>
      </c>
      <c r="F133" s="154">
        <v>2</v>
      </c>
      <c r="G133" s="268">
        <v>0</v>
      </c>
      <c r="H133" s="268">
        <f t="shared" si="4"/>
        <v>0</v>
      </c>
    </row>
    <row r="134" spans="1:8" s="20" customFormat="1" ht="12.75">
      <c r="A134" s="177"/>
      <c r="B134" s="27"/>
      <c r="C134" s="160"/>
      <c r="D134" s="134" t="s">
        <v>224</v>
      </c>
      <c r="E134" s="153" t="s">
        <v>15</v>
      </c>
      <c r="F134" s="154">
        <v>1</v>
      </c>
      <c r="G134" s="268">
        <v>0</v>
      </c>
      <c r="H134" s="268">
        <f t="shared" si="4"/>
        <v>0</v>
      </c>
    </row>
    <row r="135" spans="1:8" s="20" customFormat="1" ht="12.75">
      <c r="A135" s="177"/>
      <c r="B135" s="27"/>
      <c r="C135" s="160"/>
      <c r="D135" s="134" t="s">
        <v>97</v>
      </c>
      <c r="E135" s="153" t="s">
        <v>15</v>
      </c>
      <c r="F135" s="154">
        <v>1</v>
      </c>
      <c r="G135" s="268">
        <v>0</v>
      </c>
      <c r="H135" s="268">
        <f t="shared" si="4"/>
        <v>0</v>
      </c>
    </row>
    <row r="136" spans="1:8" s="20" customFormat="1" ht="12.75">
      <c r="A136" s="177"/>
      <c r="B136" s="27"/>
      <c r="C136" s="160"/>
      <c r="D136" s="179" t="s">
        <v>233</v>
      </c>
      <c r="E136" s="166" t="s">
        <v>15</v>
      </c>
      <c r="F136" s="167">
        <v>3</v>
      </c>
      <c r="G136" s="268">
        <v>0</v>
      </c>
      <c r="H136" s="268">
        <f t="shared" si="4"/>
        <v>0</v>
      </c>
    </row>
    <row r="137" spans="1:8" s="20" customFormat="1" ht="12.75">
      <c r="A137" s="177"/>
      <c r="B137" s="27"/>
      <c r="C137" s="160"/>
      <c r="D137" s="179" t="s">
        <v>234</v>
      </c>
      <c r="E137" s="166" t="s">
        <v>15</v>
      </c>
      <c r="F137" s="167">
        <v>1</v>
      </c>
      <c r="G137" s="268">
        <v>0</v>
      </c>
      <c r="H137" s="268">
        <f t="shared" si="4"/>
        <v>0</v>
      </c>
    </row>
    <row r="138" spans="1:8" s="20" customFormat="1" ht="12.75">
      <c r="A138" s="177"/>
      <c r="B138" s="27"/>
      <c r="C138" s="160"/>
      <c r="D138" s="179" t="s">
        <v>235</v>
      </c>
      <c r="E138" s="166" t="s">
        <v>15</v>
      </c>
      <c r="F138" s="167">
        <v>1</v>
      </c>
      <c r="G138" s="268">
        <v>0</v>
      </c>
      <c r="H138" s="268">
        <f t="shared" si="4"/>
        <v>0</v>
      </c>
    </row>
    <row r="139" spans="1:8" s="20" customFormat="1" ht="12.75">
      <c r="A139" s="177"/>
      <c r="B139" s="27"/>
      <c r="C139" s="160"/>
      <c r="D139" s="165" t="s">
        <v>104</v>
      </c>
      <c r="E139" s="166" t="s">
        <v>15</v>
      </c>
      <c r="F139" s="167">
        <v>3</v>
      </c>
      <c r="G139" s="268">
        <v>0</v>
      </c>
      <c r="H139" s="268">
        <f t="shared" si="4"/>
        <v>0</v>
      </c>
    </row>
    <row r="140" spans="1:8" s="20" customFormat="1" ht="12.75">
      <c r="A140" s="177"/>
      <c r="B140" s="27"/>
      <c r="C140" s="160"/>
      <c r="D140" s="165" t="s">
        <v>105</v>
      </c>
      <c r="E140" s="166" t="s">
        <v>15</v>
      </c>
      <c r="F140" s="167">
        <v>2</v>
      </c>
      <c r="G140" s="268">
        <v>0</v>
      </c>
      <c r="H140" s="268">
        <f t="shared" si="4"/>
        <v>0</v>
      </c>
    </row>
    <row r="141" spans="1:8" s="20" customFormat="1" ht="36">
      <c r="A141" s="177"/>
      <c r="B141" s="27"/>
      <c r="C141" s="160"/>
      <c r="D141" s="107" t="s">
        <v>247</v>
      </c>
      <c r="E141" s="141" t="s">
        <v>15</v>
      </c>
      <c r="F141" s="142">
        <v>1</v>
      </c>
      <c r="G141" s="268">
        <v>0</v>
      </c>
      <c r="H141" s="268">
        <f t="shared" si="4"/>
        <v>0</v>
      </c>
    </row>
    <row r="142" spans="1:8" s="20" customFormat="1" ht="36">
      <c r="A142" s="172"/>
      <c r="B142" s="173"/>
      <c r="C142" s="174"/>
      <c r="D142" s="176" t="s">
        <v>100</v>
      </c>
      <c r="E142" s="180" t="s">
        <v>22</v>
      </c>
      <c r="F142" s="181">
        <v>1</v>
      </c>
      <c r="G142" s="268">
        <v>0</v>
      </c>
      <c r="H142" s="268">
        <f t="shared" si="4"/>
        <v>0</v>
      </c>
    </row>
    <row r="143" spans="1:8" s="20" customFormat="1" ht="12.75">
      <c r="A143" s="172"/>
      <c r="B143" s="173"/>
      <c r="C143" s="174"/>
      <c r="D143" s="182" t="s">
        <v>241</v>
      </c>
      <c r="E143" s="166" t="s">
        <v>15</v>
      </c>
      <c r="F143" s="167">
        <v>5</v>
      </c>
      <c r="G143" s="268">
        <v>0</v>
      </c>
      <c r="H143" s="268">
        <f t="shared" si="4"/>
        <v>0</v>
      </c>
    </row>
    <row r="144" spans="1:8" s="20" customFormat="1" ht="12.75" customHeight="1">
      <c r="A144" s="172"/>
      <c r="B144" s="173"/>
      <c r="C144" s="174"/>
      <c r="D144" s="182" t="s">
        <v>242</v>
      </c>
      <c r="E144" s="166" t="s">
        <v>15</v>
      </c>
      <c r="F144" s="167">
        <v>3</v>
      </c>
      <c r="G144" s="268">
        <v>0</v>
      </c>
      <c r="H144" s="268">
        <f t="shared" si="4"/>
        <v>0</v>
      </c>
    </row>
    <row r="145" spans="1:8" s="20" customFormat="1" ht="12.75" customHeight="1">
      <c r="A145" s="172"/>
      <c r="B145" s="173"/>
      <c r="C145" s="174"/>
      <c r="D145" s="182" t="s">
        <v>243</v>
      </c>
      <c r="E145" s="166" t="s">
        <v>15</v>
      </c>
      <c r="F145" s="167">
        <v>6</v>
      </c>
      <c r="G145" s="268">
        <v>0</v>
      </c>
      <c r="H145" s="268">
        <f t="shared" si="4"/>
        <v>0</v>
      </c>
    </row>
    <row r="146" spans="1:8" s="20" customFormat="1" ht="12.75" customHeight="1">
      <c r="A146" s="172"/>
      <c r="B146" s="173"/>
      <c r="C146" s="174"/>
      <c r="D146" s="183" t="s">
        <v>80</v>
      </c>
      <c r="E146" s="184" t="s">
        <v>15</v>
      </c>
      <c r="F146" s="183">
        <v>1</v>
      </c>
      <c r="G146" s="268">
        <v>0</v>
      </c>
      <c r="H146" s="268">
        <f t="shared" si="4"/>
        <v>0</v>
      </c>
    </row>
    <row r="147" spans="1:8" s="20" customFormat="1" ht="12.75" customHeight="1">
      <c r="A147" s="172"/>
      <c r="B147" s="173"/>
      <c r="C147" s="174"/>
      <c r="D147" s="192" t="s">
        <v>106</v>
      </c>
      <c r="E147" s="184" t="s">
        <v>15</v>
      </c>
      <c r="F147" s="183">
        <v>1</v>
      </c>
      <c r="G147" s="268">
        <v>0</v>
      </c>
      <c r="H147" s="268">
        <f t="shared" si="4"/>
        <v>0</v>
      </c>
    </row>
    <row r="148" spans="1:8" s="20" customFormat="1" ht="12.75" customHeight="1">
      <c r="A148" s="185"/>
      <c r="B148" s="185"/>
      <c r="C148" s="171"/>
      <c r="D148" s="167" t="s">
        <v>81</v>
      </c>
      <c r="E148" s="166" t="s">
        <v>15</v>
      </c>
      <c r="F148" s="167">
        <v>1</v>
      </c>
      <c r="G148" s="268">
        <v>0</v>
      </c>
      <c r="H148" s="268">
        <f t="shared" si="4"/>
        <v>0</v>
      </c>
    </row>
    <row r="149" spans="1:8" s="20" customFormat="1" ht="12.75" customHeight="1">
      <c r="A149" s="168"/>
      <c r="B149" s="186"/>
      <c r="C149" s="169"/>
      <c r="D149" s="167" t="s">
        <v>86</v>
      </c>
      <c r="E149" s="166" t="s">
        <v>22</v>
      </c>
      <c r="F149" s="167">
        <v>1</v>
      </c>
      <c r="G149" s="268">
        <v>0</v>
      </c>
      <c r="H149" s="268">
        <f t="shared" si="4"/>
        <v>0</v>
      </c>
    </row>
    <row r="150" spans="1:8" s="20" customFormat="1" ht="12.75">
      <c r="A150" s="168"/>
      <c r="B150" s="186"/>
      <c r="C150" s="169"/>
      <c r="D150" s="187" t="s">
        <v>248</v>
      </c>
      <c r="E150" s="188"/>
      <c r="F150" s="189"/>
      <c r="G150" s="189"/>
      <c r="H150" s="189"/>
    </row>
    <row r="151" spans="1:8" s="20" customFormat="1" ht="12.75" customHeight="1">
      <c r="A151" s="168"/>
      <c r="B151" s="186"/>
      <c r="C151" s="169"/>
      <c r="D151" s="188" t="s">
        <v>102</v>
      </c>
      <c r="E151" s="190" t="s">
        <v>22</v>
      </c>
      <c r="F151" s="191">
        <v>1</v>
      </c>
      <c r="G151" s="268">
        <v>0</v>
      </c>
      <c r="H151" s="268">
        <f>F151*G151</f>
        <v>0</v>
      </c>
    </row>
    <row r="152" spans="1:8">
      <c r="F152" s="39"/>
      <c r="G152" s="39"/>
    </row>
    <row r="153" spans="1:8" s="20" customFormat="1" ht="24">
      <c r="A153" s="168" t="s">
        <v>11</v>
      </c>
      <c r="B153" s="27">
        <f>COUNTA($A$8:$A153)</f>
        <v>30</v>
      </c>
      <c r="C153" s="193" t="s">
        <v>108</v>
      </c>
      <c r="D153" s="170" t="s">
        <v>109</v>
      </c>
      <c r="E153" s="171"/>
      <c r="F153" s="171"/>
      <c r="G153" s="171"/>
      <c r="H153" s="171"/>
    </row>
    <row r="154" spans="1:8" s="20" customFormat="1" ht="60">
      <c r="A154" s="172"/>
      <c r="B154" s="173"/>
      <c r="C154" s="174"/>
      <c r="D154" s="175" t="s">
        <v>291</v>
      </c>
      <c r="E154" s="171"/>
      <c r="F154" s="171"/>
      <c r="G154" s="171"/>
      <c r="H154" s="171"/>
    </row>
    <row r="155" spans="1:8" s="20" customFormat="1" ht="24">
      <c r="A155" s="177"/>
      <c r="B155" s="27"/>
      <c r="C155" s="160"/>
      <c r="D155" s="178" t="s">
        <v>232</v>
      </c>
      <c r="E155" s="112" t="s">
        <v>15</v>
      </c>
      <c r="F155" s="113">
        <v>1</v>
      </c>
      <c r="G155" s="268">
        <v>0</v>
      </c>
      <c r="H155" s="268">
        <f t="shared" ref="H155:H170" si="5">F155*G155</f>
        <v>0</v>
      </c>
    </row>
    <row r="156" spans="1:8" s="20" customFormat="1" ht="27" customHeight="1">
      <c r="A156" s="177"/>
      <c r="B156" s="27"/>
      <c r="C156" s="160"/>
      <c r="D156" s="178" t="s">
        <v>82</v>
      </c>
      <c r="E156" s="112" t="s">
        <v>22</v>
      </c>
      <c r="F156" s="113">
        <v>1</v>
      </c>
      <c r="G156" s="268">
        <v>0</v>
      </c>
      <c r="H156" s="268">
        <f t="shared" si="5"/>
        <v>0</v>
      </c>
    </row>
    <row r="157" spans="1:8" s="20" customFormat="1" ht="27" customHeight="1">
      <c r="A157" s="177"/>
      <c r="B157" s="27"/>
      <c r="C157" s="160"/>
      <c r="D157" s="178" t="s">
        <v>123</v>
      </c>
      <c r="E157" s="112" t="s">
        <v>15</v>
      </c>
      <c r="F157" s="113">
        <v>1</v>
      </c>
      <c r="G157" s="268">
        <v>0</v>
      </c>
      <c r="H157" s="268">
        <f t="shared" si="5"/>
        <v>0</v>
      </c>
    </row>
    <row r="158" spans="1:8" s="20" customFormat="1" ht="12.75">
      <c r="A158" s="177"/>
      <c r="B158" s="27"/>
      <c r="C158" s="160"/>
      <c r="D158" s="134" t="s">
        <v>244</v>
      </c>
      <c r="E158" s="153" t="s">
        <v>15</v>
      </c>
      <c r="F158" s="154">
        <v>2</v>
      </c>
      <c r="G158" s="268">
        <v>0</v>
      </c>
      <c r="H158" s="268">
        <f t="shared" si="5"/>
        <v>0</v>
      </c>
    </row>
    <row r="159" spans="1:8" s="20" customFormat="1" ht="12.75">
      <c r="A159" s="177"/>
      <c r="B159" s="27"/>
      <c r="C159" s="160"/>
      <c r="D159" s="134" t="s">
        <v>245</v>
      </c>
      <c r="E159" s="153" t="s">
        <v>15</v>
      </c>
      <c r="F159" s="154">
        <v>1</v>
      </c>
      <c r="G159" s="268">
        <v>0</v>
      </c>
      <c r="H159" s="268">
        <f t="shared" si="5"/>
        <v>0</v>
      </c>
    </row>
    <row r="160" spans="1:8" s="20" customFormat="1" ht="12.75">
      <c r="A160" s="177"/>
      <c r="B160" s="27"/>
      <c r="C160" s="160"/>
      <c r="D160" s="134" t="s">
        <v>97</v>
      </c>
      <c r="E160" s="153" t="s">
        <v>15</v>
      </c>
      <c r="F160" s="154">
        <v>1</v>
      </c>
      <c r="G160" s="268">
        <v>0</v>
      </c>
      <c r="H160" s="268">
        <f t="shared" si="5"/>
        <v>0</v>
      </c>
    </row>
    <row r="161" spans="1:8" s="20" customFormat="1" ht="12.75">
      <c r="A161" s="177"/>
      <c r="B161" s="27"/>
      <c r="C161" s="160"/>
      <c r="D161" s="179" t="s">
        <v>236</v>
      </c>
      <c r="E161" s="166" t="s">
        <v>15</v>
      </c>
      <c r="F161" s="167">
        <v>5</v>
      </c>
      <c r="G161" s="268">
        <v>0</v>
      </c>
      <c r="H161" s="268">
        <f t="shared" si="5"/>
        <v>0</v>
      </c>
    </row>
    <row r="162" spans="1:8" s="20" customFormat="1" ht="12.75">
      <c r="A162" s="177"/>
      <c r="B162" s="27"/>
      <c r="C162" s="160"/>
      <c r="D162" s="165" t="s">
        <v>104</v>
      </c>
      <c r="E162" s="166" t="s">
        <v>15</v>
      </c>
      <c r="F162" s="167">
        <v>5</v>
      </c>
      <c r="G162" s="268">
        <v>0</v>
      </c>
      <c r="H162" s="268">
        <f t="shared" si="5"/>
        <v>0</v>
      </c>
    </row>
    <row r="163" spans="1:8" s="20" customFormat="1" ht="36">
      <c r="A163" s="177"/>
      <c r="B163" s="27"/>
      <c r="C163" s="160"/>
      <c r="D163" s="107" t="s">
        <v>247</v>
      </c>
      <c r="E163" s="141" t="s">
        <v>15</v>
      </c>
      <c r="F163" s="142">
        <v>1</v>
      </c>
      <c r="G163" s="268">
        <v>0</v>
      </c>
      <c r="H163" s="268">
        <f t="shared" si="5"/>
        <v>0</v>
      </c>
    </row>
    <row r="164" spans="1:8" s="20" customFormat="1" ht="36">
      <c r="A164" s="172"/>
      <c r="B164" s="173"/>
      <c r="C164" s="174"/>
      <c r="D164" s="176" t="s">
        <v>100</v>
      </c>
      <c r="E164" s="180" t="s">
        <v>22</v>
      </c>
      <c r="F164" s="181">
        <v>1</v>
      </c>
      <c r="G164" s="268">
        <v>0</v>
      </c>
      <c r="H164" s="268">
        <f t="shared" si="5"/>
        <v>0</v>
      </c>
    </row>
    <row r="165" spans="1:8" s="20" customFormat="1" ht="12.75">
      <c r="A165" s="172"/>
      <c r="B165" s="173"/>
      <c r="C165" s="174"/>
      <c r="D165" s="182" t="s">
        <v>241</v>
      </c>
      <c r="E165" s="166" t="s">
        <v>15</v>
      </c>
      <c r="F165" s="167">
        <v>9</v>
      </c>
      <c r="G165" s="268">
        <v>0</v>
      </c>
      <c r="H165" s="268">
        <f t="shared" si="5"/>
        <v>0</v>
      </c>
    </row>
    <row r="166" spans="1:8" s="20" customFormat="1" ht="12.75" customHeight="1">
      <c r="A166" s="172"/>
      <c r="B166" s="173"/>
      <c r="C166" s="174"/>
      <c r="D166" s="182" t="s">
        <v>243</v>
      </c>
      <c r="E166" s="166" t="s">
        <v>15</v>
      </c>
      <c r="F166" s="167">
        <v>6</v>
      </c>
      <c r="G166" s="268">
        <v>0</v>
      </c>
      <c r="H166" s="268">
        <f t="shared" si="5"/>
        <v>0</v>
      </c>
    </row>
    <row r="167" spans="1:8" s="20" customFormat="1" ht="12.75" customHeight="1">
      <c r="A167" s="172"/>
      <c r="B167" s="173"/>
      <c r="C167" s="174"/>
      <c r="D167" s="183" t="s">
        <v>80</v>
      </c>
      <c r="E167" s="184" t="s">
        <v>15</v>
      </c>
      <c r="F167" s="183">
        <v>1</v>
      </c>
      <c r="G167" s="268">
        <v>0</v>
      </c>
      <c r="H167" s="268">
        <f t="shared" si="5"/>
        <v>0</v>
      </c>
    </row>
    <row r="168" spans="1:8" s="20" customFormat="1" ht="12.75" customHeight="1">
      <c r="A168" s="172"/>
      <c r="B168" s="173"/>
      <c r="C168" s="174"/>
      <c r="D168" s="192" t="s">
        <v>106</v>
      </c>
      <c r="E168" s="184" t="s">
        <v>15</v>
      </c>
      <c r="F168" s="183">
        <v>1</v>
      </c>
      <c r="G168" s="268">
        <v>0</v>
      </c>
      <c r="H168" s="268">
        <f t="shared" si="5"/>
        <v>0</v>
      </c>
    </row>
    <row r="169" spans="1:8" s="20" customFormat="1" ht="12.75" customHeight="1">
      <c r="A169" s="185"/>
      <c r="B169" s="185"/>
      <c r="C169" s="171"/>
      <c r="D169" s="167" t="s">
        <v>81</v>
      </c>
      <c r="E169" s="166" t="s">
        <v>15</v>
      </c>
      <c r="F169" s="167">
        <v>1</v>
      </c>
      <c r="G169" s="268">
        <v>0</v>
      </c>
      <c r="H169" s="268">
        <f t="shared" si="5"/>
        <v>0</v>
      </c>
    </row>
    <row r="170" spans="1:8" s="20" customFormat="1" ht="12.75" customHeight="1">
      <c r="A170" s="168"/>
      <c r="B170" s="186"/>
      <c r="C170" s="169"/>
      <c r="D170" s="167" t="s">
        <v>86</v>
      </c>
      <c r="E170" s="166" t="s">
        <v>22</v>
      </c>
      <c r="F170" s="167">
        <v>1</v>
      </c>
      <c r="G170" s="268">
        <v>0</v>
      </c>
      <c r="H170" s="268">
        <f t="shared" si="5"/>
        <v>0</v>
      </c>
    </row>
    <row r="171" spans="1:8" s="20" customFormat="1" ht="12.75">
      <c r="A171" s="168"/>
      <c r="B171" s="186"/>
      <c r="C171" s="169"/>
      <c r="D171" s="187" t="s">
        <v>248</v>
      </c>
      <c r="E171" s="188"/>
      <c r="F171" s="189"/>
      <c r="G171" s="189"/>
      <c r="H171" s="189"/>
    </row>
    <row r="172" spans="1:8" s="20" customFormat="1" ht="12.75" customHeight="1">
      <c r="A172" s="168"/>
      <c r="B172" s="186"/>
      <c r="C172" s="169"/>
      <c r="D172" s="188" t="s">
        <v>109</v>
      </c>
      <c r="E172" s="190" t="s">
        <v>22</v>
      </c>
      <c r="F172" s="191">
        <v>2</v>
      </c>
      <c r="G172" s="268">
        <v>0</v>
      </c>
      <c r="H172" s="268">
        <f>F172*G172</f>
        <v>0</v>
      </c>
    </row>
    <row r="173" spans="1:8">
      <c r="F173" s="39"/>
      <c r="G173" s="39"/>
    </row>
    <row r="174" spans="1:8" s="20" customFormat="1" ht="12.75" customHeight="1">
      <c r="A174" s="168" t="s">
        <v>11</v>
      </c>
      <c r="B174" s="27">
        <f>COUNTA($A$8:$A174)</f>
        <v>31</v>
      </c>
      <c r="C174" s="169" t="s">
        <v>110</v>
      </c>
      <c r="D174" s="170" t="s">
        <v>111</v>
      </c>
      <c r="E174" s="171"/>
      <c r="F174" s="171"/>
      <c r="G174" s="171"/>
      <c r="H174" s="171"/>
    </row>
    <row r="175" spans="1:8" s="20" customFormat="1" ht="60">
      <c r="A175" s="172"/>
      <c r="B175" s="173"/>
      <c r="C175" s="174"/>
      <c r="D175" s="175" t="s">
        <v>291</v>
      </c>
      <c r="E175" s="171"/>
      <c r="F175" s="171"/>
      <c r="G175" s="171"/>
      <c r="H175" s="171"/>
    </row>
    <row r="176" spans="1:8" s="20" customFormat="1" ht="24">
      <c r="A176" s="177"/>
      <c r="B176" s="27"/>
      <c r="C176" s="160"/>
      <c r="D176" s="178" t="s">
        <v>232</v>
      </c>
      <c r="E176" s="112" t="s">
        <v>15</v>
      </c>
      <c r="F176" s="113">
        <v>1</v>
      </c>
      <c r="G176" s="268">
        <v>0</v>
      </c>
      <c r="H176" s="268">
        <f t="shared" ref="H176:H193" si="6">F176*G176</f>
        <v>0</v>
      </c>
    </row>
    <row r="177" spans="1:8" s="20" customFormat="1" ht="27" customHeight="1">
      <c r="A177" s="177"/>
      <c r="B177" s="27"/>
      <c r="C177" s="160"/>
      <c r="D177" s="178" t="s">
        <v>82</v>
      </c>
      <c r="E177" s="112" t="s">
        <v>22</v>
      </c>
      <c r="F177" s="113">
        <v>1</v>
      </c>
      <c r="G177" s="268">
        <v>0</v>
      </c>
      <c r="H177" s="268">
        <f t="shared" si="6"/>
        <v>0</v>
      </c>
    </row>
    <row r="178" spans="1:8" s="20" customFormat="1" ht="27" customHeight="1">
      <c r="A178" s="177"/>
      <c r="B178" s="27"/>
      <c r="C178" s="160"/>
      <c r="D178" s="178" t="s">
        <v>123</v>
      </c>
      <c r="E178" s="112" t="s">
        <v>15</v>
      </c>
      <c r="F178" s="113">
        <v>1</v>
      </c>
      <c r="G178" s="268">
        <v>0</v>
      </c>
      <c r="H178" s="268">
        <f t="shared" si="6"/>
        <v>0</v>
      </c>
    </row>
    <row r="179" spans="1:8" s="20" customFormat="1" ht="12.75">
      <c r="A179" s="177"/>
      <c r="B179" s="27"/>
      <c r="C179" s="160"/>
      <c r="D179" s="134" t="s">
        <v>244</v>
      </c>
      <c r="E179" s="153" t="s">
        <v>15</v>
      </c>
      <c r="F179" s="154">
        <v>2</v>
      </c>
      <c r="G179" s="268">
        <v>0</v>
      </c>
      <c r="H179" s="268">
        <f t="shared" si="6"/>
        <v>0</v>
      </c>
    </row>
    <row r="180" spans="1:8" s="20" customFormat="1" ht="12.75">
      <c r="A180" s="177"/>
      <c r="B180" s="27"/>
      <c r="C180" s="160"/>
      <c r="D180" s="134" t="s">
        <v>245</v>
      </c>
      <c r="E180" s="153" t="s">
        <v>15</v>
      </c>
      <c r="F180" s="154">
        <v>1</v>
      </c>
      <c r="G180" s="268">
        <v>0</v>
      </c>
      <c r="H180" s="268">
        <f t="shared" si="6"/>
        <v>0</v>
      </c>
    </row>
    <row r="181" spans="1:8" s="20" customFormat="1" ht="12.75">
      <c r="A181" s="177"/>
      <c r="B181" s="27"/>
      <c r="C181" s="160"/>
      <c r="D181" s="134" t="s">
        <v>97</v>
      </c>
      <c r="E181" s="153" t="s">
        <v>15</v>
      </c>
      <c r="F181" s="154">
        <v>1</v>
      </c>
      <c r="G181" s="268">
        <v>0</v>
      </c>
      <c r="H181" s="268">
        <f t="shared" si="6"/>
        <v>0</v>
      </c>
    </row>
    <row r="182" spans="1:8" s="20" customFormat="1" ht="12.75">
      <c r="A182" s="177"/>
      <c r="B182" s="27"/>
      <c r="C182" s="160"/>
      <c r="D182" s="179" t="s">
        <v>236</v>
      </c>
      <c r="E182" s="166" t="s">
        <v>15</v>
      </c>
      <c r="F182" s="167">
        <v>4</v>
      </c>
      <c r="G182" s="268">
        <v>0</v>
      </c>
      <c r="H182" s="268">
        <f t="shared" si="6"/>
        <v>0</v>
      </c>
    </row>
    <row r="183" spans="1:8" s="20" customFormat="1" ht="12.75">
      <c r="A183" s="177"/>
      <c r="B183" s="27"/>
      <c r="C183" s="160"/>
      <c r="D183" s="179" t="s">
        <v>237</v>
      </c>
      <c r="E183" s="166" t="s">
        <v>15</v>
      </c>
      <c r="F183" s="167">
        <v>1</v>
      </c>
      <c r="G183" s="268">
        <v>0</v>
      </c>
      <c r="H183" s="268">
        <f t="shared" si="6"/>
        <v>0</v>
      </c>
    </row>
    <row r="184" spans="1:8" s="20" customFormat="1" ht="12.75">
      <c r="A184" s="177"/>
      <c r="B184" s="27"/>
      <c r="C184" s="160"/>
      <c r="D184" s="165" t="s">
        <v>104</v>
      </c>
      <c r="E184" s="166" t="s">
        <v>15</v>
      </c>
      <c r="F184" s="167">
        <v>4</v>
      </c>
      <c r="G184" s="268">
        <v>0</v>
      </c>
      <c r="H184" s="268">
        <f t="shared" si="6"/>
        <v>0</v>
      </c>
    </row>
    <row r="185" spans="1:8" s="20" customFormat="1" ht="12.75">
      <c r="A185" s="177"/>
      <c r="B185" s="27"/>
      <c r="C185" s="160"/>
      <c r="D185" s="165" t="s">
        <v>105</v>
      </c>
      <c r="E185" s="166" t="s">
        <v>15</v>
      </c>
      <c r="F185" s="167">
        <v>1</v>
      </c>
      <c r="G185" s="268">
        <v>0</v>
      </c>
      <c r="H185" s="268">
        <f t="shared" si="6"/>
        <v>0</v>
      </c>
    </row>
    <row r="186" spans="1:8" s="20" customFormat="1" ht="36">
      <c r="A186" s="177"/>
      <c r="B186" s="27"/>
      <c r="C186" s="160"/>
      <c r="D186" s="107" t="s">
        <v>247</v>
      </c>
      <c r="E186" s="141" t="s">
        <v>15</v>
      </c>
      <c r="F186" s="142">
        <v>1</v>
      </c>
      <c r="G186" s="268">
        <v>0</v>
      </c>
      <c r="H186" s="268">
        <f t="shared" si="6"/>
        <v>0</v>
      </c>
    </row>
    <row r="187" spans="1:8" s="20" customFormat="1" ht="36">
      <c r="A187" s="172"/>
      <c r="B187" s="173"/>
      <c r="C187" s="174"/>
      <c r="D187" s="176" t="s">
        <v>100</v>
      </c>
      <c r="E187" s="180" t="s">
        <v>22</v>
      </c>
      <c r="F187" s="181">
        <v>1</v>
      </c>
      <c r="G187" s="268">
        <v>0</v>
      </c>
      <c r="H187" s="268">
        <f t="shared" si="6"/>
        <v>0</v>
      </c>
    </row>
    <row r="188" spans="1:8" s="20" customFormat="1" ht="12.75">
      <c r="A188" s="172"/>
      <c r="B188" s="173"/>
      <c r="C188" s="174"/>
      <c r="D188" s="182" t="s">
        <v>241</v>
      </c>
      <c r="E188" s="166" t="s">
        <v>15</v>
      </c>
      <c r="F188" s="167">
        <v>11</v>
      </c>
      <c r="G188" s="268">
        <v>0</v>
      </c>
      <c r="H188" s="268">
        <f t="shared" si="6"/>
        <v>0</v>
      </c>
    </row>
    <row r="189" spans="1:8" s="20" customFormat="1" ht="12.75" customHeight="1">
      <c r="A189" s="172"/>
      <c r="B189" s="173"/>
      <c r="C189" s="174"/>
      <c r="D189" s="182" t="s">
        <v>243</v>
      </c>
      <c r="E189" s="166" t="s">
        <v>15</v>
      </c>
      <c r="F189" s="167">
        <v>6</v>
      </c>
      <c r="G189" s="268">
        <v>0</v>
      </c>
      <c r="H189" s="268">
        <f t="shared" si="6"/>
        <v>0</v>
      </c>
    </row>
    <row r="190" spans="1:8" s="20" customFormat="1" ht="12.75" customHeight="1">
      <c r="A190" s="172"/>
      <c r="B190" s="173"/>
      <c r="C190" s="174"/>
      <c r="D190" s="183" t="s">
        <v>80</v>
      </c>
      <c r="E190" s="184" t="s">
        <v>15</v>
      </c>
      <c r="F190" s="183">
        <v>1</v>
      </c>
      <c r="G190" s="268">
        <v>0</v>
      </c>
      <c r="H190" s="268">
        <f t="shared" si="6"/>
        <v>0</v>
      </c>
    </row>
    <row r="191" spans="1:8" s="20" customFormat="1" ht="12.75" customHeight="1">
      <c r="A191" s="172"/>
      <c r="B191" s="173"/>
      <c r="C191" s="174"/>
      <c r="D191" s="192" t="s">
        <v>106</v>
      </c>
      <c r="E191" s="184" t="s">
        <v>15</v>
      </c>
      <c r="F191" s="183">
        <v>1</v>
      </c>
      <c r="G191" s="268">
        <v>0</v>
      </c>
      <c r="H191" s="268">
        <f t="shared" si="6"/>
        <v>0</v>
      </c>
    </row>
    <row r="192" spans="1:8" s="20" customFormat="1" ht="12.75" customHeight="1">
      <c r="A192" s="185"/>
      <c r="B192" s="185"/>
      <c r="C192" s="171"/>
      <c r="D192" s="167" t="s">
        <v>81</v>
      </c>
      <c r="E192" s="166" t="s">
        <v>15</v>
      </c>
      <c r="F192" s="167">
        <v>1</v>
      </c>
      <c r="G192" s="268">
        <v>0</v>
      </c>
      <c r="H192" s="268">
        <f t="shared" si="6"/>
        <v>0</v>
      </c>
    </row>
    <row r="193" spans="1:8" s="20" customFormat="1" ht="12.75" customHeight="1">
      <c r="A193" s="168"/>
      <c r="B193" s="186"/>
      <c r="C193" s="169"/>
      <c r="D193" s="167" t="s">
        <v>86</v>
      </c>
      <c r="E193" s="166" t="s">
        <v>22</v>
      </c>
      <c r="F193" s="167">
        <v>1</v>
      </c>
      <c r="G193" s="268">
        <v>0</v>
      </c>
      <c r="H193" s="268">
        <f t="shared" si="6"/>
        <v>0</v>
      </c>
    </row>
    <row r="194" spans="1:8" s="20" customFormat="1" ht="12.75">
      <c r="A194" s="168"/>
      <c r="B194" s="186"/>
      <c r="C194" s="169"/>
      <c r="D194" s="187" t="s">
        <v>248</v>
      </c>
      <c r="E194" s="188"/>
      <c r="F194" s="189"/>
      <c r="G194" s="189"/>
      <c r="H194" s="189"/>
    </row>
    <row r="195" spans="1:8" s="20" customFormat="1" ht="12.75" customHeight="1">
      <c r="A195" s="168"/>
      <c r="B195" s="186"/>
      <c r="C195" s="169"/>
      <c r="D195" s="188" t="s">
        <v>111</v>
      </c>
      <c r="E195" s="190" t="s">
        <v>22</v>
      </c>
      <c r="F195" s="191">
        <v>1</v>
      </c>
      <c r="G195" s="268">
        <v>0</v>
      </c>
      <c r="H195" s="268">
        <f>F195*G195</f>
        <v>0</v>
      </c>
    </row>
    <row r="196" spans="1:8">
      <c r="F196" s="39"/>
      <c r="G196" s="39"/>
    </row>
    <row r="197" spans="1:8" s="20" customFormat="1" ht="12.75" customHeight="1">
      <c r="A197" s="168" t="s">
        <v>11</v>
      </c>
      <c r="B197" s="27">
        <f>COUNTA($A$8:$A197)</f>
        <v>32</v>
      </c>
      <c r="C197" s="169" t="s">
        <v>112</v>
      </c>
      <c r="D197" s="170" t="s">
        <v>113</v>
      </c>
      <c r="E197" s="171"/>
      <c r="F197" s="171"/>
      <c r="G197" s="171"/>
      <c r="H197" s="171"/>
    </row>
    <row r="198" spans="1:8" s="20" customFormat="1" ht="60">
      <c r="A198" s="172"/>
      <c r="B198" s="173"/>
      <c r="C198" s="174"/>
      <c r="D198" s="175" t="s">
        <v>291</v>
      </c>
      <c r="E198" s="171"/>
      <c r="F198" s="171"/>
      <c r="G198" s="171"/>
      <c r="H198" s="171"/>
    </row>
    <row r="199" spans="1:8" s="20" customFormat="1" ht="24">
      <c r="A199" s="177"/>
      <c r="B199" s="27"/>
      <c r="C199" s="160"/>
      <c r="D199" s="178" t="s">
        <v>232</v>
      </c>
      <c r="E199" s="112" t="s">
        <v>15</v>
      </c>
      <c r="F199" s="113">
        <v>1</v>
      </c>
      <c r="G199" s="268">
        <v>0</v>
      </c>
      <c r="H199" s="268">
        <f t="shared" ref="H199:H217" si="7">F199*G199</f>
        <v>0</v>
      </c>
    </row>
    <row r="200" spans="1:8" s="20" customFormat="1" ht="27" customHeight="1">
      <c r="A200" s="177"/>
      <c r="B200" s="27"/>
      <c r="C200" s="160"/>
      <c r="D200" s="178" t="s">
        <v>82</v>
      </c>
      <c r="E200" s="112" t="s">
        <v>22</v>
      </c>
      <c r="F200" s="113">
        <v>1</v>
      </c>
      <c r="G200" s="268">
        <v>0</v>
      </c>
      <c r="H200" s="268">
        <f t="shared" si="7"/>
        <v>0</v>
      </c>
    </row>
    <row r="201" spans="1:8" s="20" customFormat="1" ht="27" customHeight="1">
      <c r="A201" s="177"/>
      <c r="B201" s="27"/>
      <c r="C201" s="160"/>
      <c r="D201" s="178" t="s">
        <v>123</v>
      </c>
      <c r="E201" s="112" t="s">
        <v>15</v>
      </c>
      <c r="F201" s="113">
        <v>1</v>
      </c>
      <c r="G201" s="268">
        <v>0</v>
      </c>
      <c r="H201" s="268">
        <f t="shared" si="7"/>
        <v>0</v>
      </c>
    </row>
    <row r="202" spans="1:8" s="20" customFormat="1" ht="12.75">
      <c r="A202" s="177"/>
      <c r="B202" s="27"/>
      <c r="C202" s="160"/>
      <c r="D202" s="134" t="s">
        <v>244</v>
      </c>
      <c r="E202" s="153" t="s">
        <v>15</v>
      </c>
      <c r="F202" s="154">
        <v>1</v>
      </c>
      <c r="G202" s="268">
        <v>0</v>
      </c>
      <c r="H202" s="268">
        <f t="shared" si="7"/>
        <v>0</v>
      </c>
    </row>
    <row r="203" spans="1:8" s="20" customFormat="1" ht="12.75">
      <c r="A203" s="177"/>
      <c r="B203" s="27"/>
      <c r="C203" s="160"/>
      <c r="D203" s="134" t="s">
        <v>246</v>
      </c>
      <c r="E203" s="153" t="s">
        <v>15</v>
      </c>
      <c r="F203" s="154">
        <v>1</v>
      </c>
      <c r="G203" s="268">
        <v>0</v>
      </c>
      <c r="H203" s="268">
        <f t="shared" si="7"/>
        <v>0</v>
      </c>
    </row>
    <row r="204" spans="1:8" s="20" customFormat="1" ht="12.75">
      <c r="A204" s="177"/>
      <c r="B204" s="27"/>
      <c r="C204" s="160"/>
      <c r="D204" s="134" t="s">
        <v>245</v>
      </c>
      <c r="E204" s="153" t="s">
        <v>15</v>
      </c>
      <c r="F204" s="154">
        <v>1</v>
      </c>
      <c r="G204" s="268">
        <v>0</v>
      </c>
      <c r="H204" s="268">
        <f t="shared" si="7"/>
        <v>0</v>
      </c>
    </row>
    <row r="205" spans="1:8" s="20" customFormat="1" ht="12.75">
      <c r="A205" s="177"/>
      <c r="B205" s="27"/>
      <c r="C205" s="160"/>
      <c r="D205" s="134" t="s">
        <v>97</v>
      </c>
      <c r="E205" s="153" t="s">
        <v>15</v>
      </c>
      <c r="F205" s="154">
        <v>1</v>
      </c>
      <c r="G205" s="268">
        <v>0</v>
      </c>
      <c r="H205" s="268">
        <f t="shared" si="7"/>
        <v>0</v>
      </c>
    </row>
    <row r="206" spans="1:8" s="20" customFormat="1" ht="12.75">
      <c r="A206" s="177"/>
      <c r="B206" s="27"/>
      <c r="C206" s="160"/>
      <c r="D206" s="179" t="s">
        <v>236</v>
      </c>
      <c r="E206" s="166" t="s">
        <v>15</v>
      </c>
      <c r="F206" s="167">
        <v>7</v>
      </c>
      <c r="G206" s="268">
        <v>0</v>
      </c>
      <c r="H206" s="268">
        <f t="shared" si="7"/>
        <v>0</v>
      </c>
    </row>
    <row r="207" spans="1:8" s="20" customFormat="1" ht="12.75">
      <c r="A207" s="177"/>
      <c r="B207" s="27"/>
      <c r="C207" s="160"/>
      <c r="D207" s="179" t="s">
        <v>237</v>
      </c>
      <c r="E207" s="166" t="s">
        <v>15</v>
      </c>
      <c r="F207" s="167">
        <v>2</v>
      </c>
      <c r="G207" s="268">
        <v>0</v>
      </c>
      <c r="H207" s="268">
        <f t="shared" si="7"/>
        <v>0</v>
      </c>
    </row>
    <row r="208" spans="1:8" s="20" customFormat="1" ht="12.75">
      <c r="A208" s="177"/>
      <c r="B208" s="27"/>
      <c r="C208" s="160"/>
      <c r="D208" s="165" t="s">
        <v>104</v>
      </c>
      <c r="E208" s="166" t="s">
        <v>15</v>
      </c>
      <c r="F208" s="167">
        <v>7</v>
      </c>
      <c r="G208" s="268">
        <v>0</v>
      </c>
      <c r="H208" s="268">
        <f t="shared" si="7"/>
        <v>0</v>
      </c>
    </row>
    <row r="209" spans="1:8" s="20" customFormat="1" ht="12.75">
      <c r="A209" s="177"/>
      <c r="B209" s="27"/>
      <c r="C209" s="160"/>
      <c r="D209" s="165" t="s">
        <v>105</v>
      </c>
      <c r="E209" s="166" t="s">
        <v>15</v>
      </c>
      <c r="F209" s="167">
        <v>2</v>
      </c>
      <c r="G209" s="268">
        <v>0</v>
      </c>
      <c r="H209" s="268">
        <f t="shared" si="7"/>
        <v>0</v>
      </c>
    </row>
    <row r="210" spans="1:8" s="20" customFormat="1" ht="36">
      <c r="A210" s="177"/>
      <c r="B210" s="27"/>
      <c r="C210" s="160"/>
      <c r="D210" s="107" t="s">
        <v>247</v>
      </c>
      <c r="E210" s="141" t="s">
        <v>15</v>
      </c>
      <c r="F210" s="142">
        <v>2</v>
      </c>
      <c r="G210" s="268">
        <v>0</v>
      </c>
      <c r="H210" s="268">
        <f t="shared" si="7"/>
        <v>0</v>
      </c>
    </row>
    <row r="211" spans="1:8" s="20" customFormat="1" ht="36">
      <c r="A211" s="172"/>
      <c r="B211" s="173"/>
      <c r="C211" s="174"/>
      <c r="D211" s="176" t="s">
        <v>100</v>
      </c>
      <c r="E211" s="180" t="s">
        <v>22</v>
      </c>
      <c r="F211" s="181">
        <v>1</v>
      </c>
      <c r="G211" s="268">
        <v>0</v>
      </c>
      <c r="H211" s="268">
        <f t="shared" si="7"/>
        <v>0</v>
      </c>
    </row>
    <row r="212" spans="1:8" s="20" customFormat="1" ht="12.75">
      <c r="A212" s="172"/>
      <c r="B212" s="173"/>
      <c r="C212" s="174"/>
      <c r="D212" s="182" t="s">
        <v>241</v>
      </c>
      <c r="E212" s="166" t="s">
        <v>15</v>
      </c>
      <c r="F212" s="167">
        <v>17</v>
      </c>
      <c r="G212" s="268">
        <v>0</v>
      </c>
      <c r="H212" s="268">
        <f t="shared" si="7"/>
        <v>0</v>
      </c>
    </row>
    <row r="213" spans="1:8" s="20" customFormat="1" ht="12.75" customHeight="1">
      <c r="A213" s="172"/>
      <c r="B213" s="173"/>
      <c r="C213" s="174"/>
      <c r="D213" s="182" t="s">
        <v>243</v>
      </c>
      <c r="E213" s="166" t="s">
        <v>15</v>
      </c>
      <c r="F213" s="167">
        <v>6</v>
      </c>
      <c r="G213" s="268">
        <v>0</v>
      </c>
      <c r="H213" s="268">
        <f t="shared" si="7"/>
        <v>0</v>
      </c>
    </row>
    <row r="214" spans="1:8" s="20" customFormat="1" ht="12.75" customHeight="1">
      <c r="A214" s="172"/>
      <c r="B214" s="173"/>
      <c r="C214" s="174"/>
      <c r="D214" s="183" t="s">
        <v>80</v>
      </c>
      <c r="E214" s="184" t="s">
        <v>15</v>
      </c>
      <c r="F214" s="183">
        <v>1</v>
      </c>
      <c r="G214" s="268">
        <v>0</v>
      </c>
      <c r="H214" s="268">
        <f t="shared" si="7"/>
        <v>0</v>
      </c>
    </row>
    <row r="215" spans="1:8" s="20" customFormat="1" ht="12.75" customHeight="1">
      <c r="A215" s="172"/>
      <c r="B215" s="173"/>
      <c r="C215" s="174"/>
      <c r="D215" s="192" t="s">
        <v>106</v>
      </c>
      <c r="E215" s="184" t="s">
        <v>15</v>
      </c>
      <c r="F215" s="183">
        <v>1</v>
      </c>
      <c r="G215" s="268">
        <v>0</v>
      </c>
      <c r="H215" s="268">
        <f t="shared" si="7"/>
        <v>0</v>
      </c>
    </row>
    <row r="216" spans="1:8" s="20" customFormat="1" ht="12.75" customHeight="1">
      <c r="A216" s="185"/>
      <c r="B216" s="185"/>
      <c r="C216" s="171"/>
      <c r="D216" s="167" t="s">
        <v>81</v>
      </c>
      <c r="E216" s="166" t="s">
        <v>15</v>
      </c>
      <c r="F216" s="167">
        <v>1</v>
      </c>
      <c r="G216" s="268">
        <v>0</v>
      </c>
      <c r="H216" s="268">
        <f t="shared" si="7"/>
        <v>0</v>
      </c>
    </row>
    <row r="217" spans="1:8" s="20" customFormat="1" ht="12.75" customHeight="1">
      <c r="A217" s="168"/>
      <c r="B217" s="186"/>
      <c r="C217" s="169"/>
      <c r="D217" s="167" t="s">
        <v>86</v>
      </c>
      <c r="E217" s="166" t="s">
        <v>22</v>
      </c>
      <c r="F217" s="167">
        <v>1</v>
      </c>
      <c r="G217" s="268">
        <v>0</v>
      </c>
      <c r="H217" s="268">
        <f t="shared" si="7"/>
        <v>0</v>
      </c>
    </row>
    <row r="218" spans="1:8" s="20" customFormat="1" ht="12.75">
      <c r="A218" s="168"/>
      <c r="B218" s="186"/>
      <c r="C218" s="169"/>
      <c r="D218" s="187" t="s">
        <v>248</v>
      </c>
      <c r="E218" s="188"/>
      <c r="F218" s="189"/>
      <c r="G218" s="189"/>
      <c r="H218" s="189"/>
    </row>
    <row r="219" spans="1:8" s="20" customFormat="1" ht="12.75" customHeight="1">
      <c r="A219" s="168"/>
      <c r="B219" s="186"/>
      <c r="C219" s="169"/>
      <c r="D219" s="188" t="s">
        <v>113</v>
      </c>
      <c r="E219" s="190" t="s">
        <v>22</v>
      </c>
      <c r="F219" s="191">
        <v>1</v>
      </c>
      <c r="G219" s="268">
        <v>0</v>
      </c>
      <c r="H219" s="268">
        <f>F219*G219</f>
        <v>0</v>
      </c>
    </row>
    <row r="220" spans="1:8">
      <c r="F220" s="39"/>
      <c r="G220" s="39"/>
    </row>
    <row r="221" spans="1:8" s="20" customFormat="1" ht="12.75" customHeight="1">
      <c r="A221" s="168" t="s">
        <v>11</v>
      </c>
      <c r="B221" s="27">
        <f>COUNTA($A$8:$A221)</f>
        <v>33</v>
      </c>
      <c r="C221" s="169" t="s">
        <v>114</v>
      </c>
      <c r="D221" s="170" t="s">
        <v>115</v>
      </c>
      <c r="E221" s="171"/>
      <c r="F221" s="171"/>
      <c r="G221" s="171"/>
      <c r="H221" s="171"/>
    </row>
    <row r="222" spans="1:8" s="20" customFormat="1" ht="60">
      <c r="A222" s="172"/>
      <c r="B222" s="173"/>
      <c r="C222" s="174"/>
      <c r="D222" s="175" t="s">
        <v>291</v>
      </c>
      <c r="E222" s="171"/>
      <c r="F222" s="171"/>
      <c r="G222" s="171"/>
      <c r="H222" s="171"/>
    </row>
    <row r="223" spans="1:8" s="20" customFormat="1" ht="24">
      <c r="A223" s="177"/>
      <c r="B223" s="27"/>
      <c r="C223" s="160"/>
      <c r="D223" s="178" t="s">
        <v>232</v>
      </c>
      <c r="E223" s="112" t="s">
        <v>15</v>
      </c>
      <c r="F223" s="113">
        <v>1</v>
      </c>
      <c r="G223" s="268">
        <v>0</v>
      </c>
      <c r="H223" s="268">
        <f t="shared" ref="H223:H241" si="8">F223*G223</f>
        <v>0</v>
      </c>
    </row>
    <row r="224" spans="1:8" s="20" customFormat="1" ht="27" customHeight="1">
      <c r="A224" s="177"/>
      <c r="B224" s="27"/>
      <c r="C224" s="160"/>
      <c r="D224" s="178" t="s">
        <v>82</v>
      </c>
      <c r="E224" s="112" t="s">
        <v>22</v>
      </c>
      <c r="F224" s="113">
        <v>1</v>
      </c>
      <c r="G224" s="268">
        <v>0</v>
      </c>
      <c r="H224" s="268">
        <f t="shared" si="8"/>
        <v>0</v>
      </c>
    </row>
    <row r="225" spans="1:8" s="20" customFormat="1" ht="27" customHeight="1">
      <c r="A225" s="177"/>
      <c r="B225" s="27"/>
      <c r="C225" s="160"/>
      <c r="D225" s="178" t="s">
        <v>123</v>
      </c>
      <c r="E225" s="112" t="s">
        <v>15</v>
      </c>
      <c r="F225" s="113">
        <v>1</v>
      </c>
      <c r="G225" s="268">
        <v>0</v>
      </c>
      <c r="H225" s="268">
        <f t="shared" si="8"/>
        <v>0</v>
      </c>
    </row>
    <row r="226" spans="1:8" s="20" customFormat="1" ht="12.75">
      <c r="A226" s="177"/>
      <c r="B226" s="27"/>
      <c r="C226" s="160"/>
      <c r="D226" s="134" t="s">
        <v>244</v>
      </c>
      <c r="E226" s="153" t="s">
        <v>15</v>
      </c>
      <c r="F226" s="154">
        <v>1</v>
      </c>
      <c r="G226" s="268">
        <v>0</v>
      </c>
      <c r="H226" s="268">
        <f t="shared" si="8"/>
        <v>0</v>
      </c>
    </row>
    <row r="227" spans="1:8" s="20" customFormat="1" ht="12.75">
      <c r="A227" s="177"/>
      <c r="B227" s="27"/>
      <c r="C227" s="160"/>
      <c r="D227" s="134" t="s">
        <v>246</v>
      </c>
      <c r="E227" s="153" t="s">
        <v>15</v>
      </c>
      <c r="F227" s="154">
        <v>1</v>
      </c>
      <c r="G227" s="268">
        <v>0</v>
      </c>
      <c r="H227" s="268">
        <f t="shared" si="8"/>
        <v>0</v>
      </c>
    </row>
    <row r="228" spans="1:8" s="20" customFormat="1" ht="12.75">
      <c r="A228" s="177"/>
      <c r="B228" s="27"/>
      <c r="C228" s="160"/>
      <c r="D228" s="134" t="s">
        <v>245</v>
      </c>
      <c r="E228" s="153" t="s">
        <v>15</v>
      </c>
      <c r="F228" s="154">
        <v>1</v>
      </c>
      <c r="G228" s="268">
        <v>0</v>
      </c>
      <c r="H228" s="268">
        <f t="shared" si="8"/>
        <v>0</v>
      </c>
    </row>
    <row r="229" spans="1:8" s="20" customFormat="1" ht="12.75">
      <c r="A229" s="177"/>
      <c r="B229" s="27"/>
      <c r="C229" s="160"/>
      <c r="D229" s="134" t="s">
        <v>97</v>
      </c>
      <c r="E229" s="153" t="s">
        <v>15</v>
      </c>
      <c r="F229" s="154">
        <v>1</v>
      </c>
      <c r="G229" s="268">
        <v>0</v>
      </c>
      <c r="H229" s="268">
        <f t="shared" si="8"/>
        <v>0</v>
      </c>
    </row>
    <row r="230" spans="1:8" s="20" customFormat="1" ht="12.75">
      <c r="A230" s="177"/>
      <c r="B230" s="27"/>
      <c r="C230" s="160"/>
      <c r="D230" s="179" t="s">
        <v>236</v>
      </c>
      <c r="E230" s="166" t="s">
        <v>15</v>
      </c>
      <c r="F230" s="167">
        <v>8</v>
      </c>
      <c r="G230" s="268">
        <v>0</v>
      </c>
      <c r="H230" s="268">
        <f t="shared" si="8"/>
        <v>0</v>
      </c>
    </row>
    <row r="231" spans="1:8" s="20" customFormat="1" ht="12.75">
      <c r="A231" s="177"/>
      <c r="B231" s="27"/>
      <c r="C231" s="160"/>
      <c r="D231" s="179" t="s">
        <v>237</v>
      </c>
      <c r="E231" s="166" t="s">
        <v>15</v>
      </c>
      <c r="F231" s="167">
        <v>1</v>
      </c>
      <c r="G231" s="268">
        <v>0</v>
      </c>
      <c r="H231" s="268">
        <f t="shared" si="8"/>
        <v>0</v>
      </c>
    </row>
    <row r="232" spans="1:8" s="20" customFormat="1" ht="12.75">
      <c r="A232" s="177"/>
      <c r="B232" s="27"/>
      <c r="C232" s="160"/>
      <c r="D232" s="165" t="s">
        <v>104</v>
      </c>
      <c r="E232" s="166" t="s">
        <v>15</v>
      </c>
      <c r="F232" s="167">
        <v>8</v>
      </c>
      <c r="G232" s="268">
        <v>0</v>
      </c>
      <c r="H232" s="268">
        <f t="shared" si="8"/>
        <v>0</v>
      </c>
    </row>
    <row r="233" spans="1:8" s="20" customFormat="1" ht="12.75">
      <c r="A233" s="177"/>
      <c r="B233" s="27"/>
      <c r="C233" s="160"/>
      <c r="D233" s="165" t="s">
        <v>105</v>
      </c>
      <c r="E233" s="166" t="s">
        <v>15</v>
      </c>
      <c r="F233" s="167">
        <v>1</v>
      </c>
      <c r="G233" s="268">
        <v>0</v>
      </c>
      <c r="H233" s="268">
        <f t="shared" si="8"/>
        <v>0</v>
      </c>
    </row>
    <row r="234" spans="1:8" s="20" customFormat="1" ht="36">
      <c r="A234" s="177"/>
      <c r="B234" s="27"/>
      <c r="C234" s="160"/>
      <c r="D234" s="107" t="s">
        <v>247</v>
      </c>
      <c r="E234" s="141" t="s">
        <v>15</v>
      </c>
      <c r="F234" s="142">
        <v>2</v>
      </c>
      <c r="G234" s="268">
        <v>0</v>
      </c>
      <c r="H234" s="268">
        <f t="shared" si="8"/>
        <v>0</v>
      </c>
    </row>
    <row r="235" spans="1:8" s="20" customFormat="1" ht="36">
      <c r="A235" s="172"/>
      <c r="B235" s="173"/>
      <c r="C235" s="174"/>
      <c r="D235" s="176" t="s">
        <v>100</v>
      </c>
      <c r="E235" s="180" t="s">
        <v>22</v>
      </c>
      <c r="F235" s="181">
        <v>1</v>
      </c>
      <c r="G235" s="268">
        <v>0</v>
      </c>
      <c r="H235" s="268">
        <f t="shared" si="8"/>
        <v>0</v>
      </c>
    </row>
    <row r="236" spans="1:8" s="20" customFormat="1" ht="12.75">
      <c r="A236" s="172"/>
      <c r="B236" s="173"/>
      <c r="C236" s="174"/>
      <c r="D236" s="182" t="s">
        <v>241</v>
      </c>
      <c r="E236" s="166" t="s">
        <v>15</v>
      </c>
      <c r="F236" s="167">
        <v>15</v>
      </c>
      <c r="G236" s="268">
        <v>0</v>
      </c>
      <c r="H236" s="268">
        <f t="shared" si="8"/>
        <v>0</v>
      </c>
    </row>
    <row r="237" spans="1:8" s="20" customFormat="1" ht="12.75" customHeight="1">
      <c r="A237" s="172"/>
      <c r="B237" s="173"/>
      <c r="C237" s="174"/>
      <c r="D237" s="182" t="s">
        <v>243</v>
      </c>
      <c r="E237" s="166" t="s">
        <v>15</v>
      </c>
      <c r="F237" s="167">
        <v>6</v>
      </c>
      <c r="G237" s="268">
        <v>0</v>
      </c>
      <c r="H237" s="268">
        <f t="shared" si="8"/>
        <v>0</v>
      </c>
    </row>
    <row r="238" spans="1:8" s="20" customFormat="1" ht="12.75" customHeight="1">
      <c r="A238" s="172"/>
      <c r="B238" s="173"/>
      <c r="C238" s="174"/>
      <c r="D238" s="183" t="s">
        <v>80</v>
      </c>
      <c r="E238" s="184" t="s">
        <v>15</v>
      </c>
      <c r="F238" s="183">
        <v>1</v>
      </c>
      <c r="G238" s="268">
        <v>0</v>
      </c>
      <c r="H238" s="268">
        <f t="shared" si="8"/>
        <v>0</v>
      </c>
    </row>
    <row r="239" spans="1:8" s="20" customFormat="1" ht="12.75" customHeight="1">
      <c r="A239" s="172"/>
      <c r="B239" s="173"/>
      <c r="C239" s="174"/>
      <c r="D239" s="192" t="s">
        <v>106</v>
      </c>
      <c r="E239" s="184" t="s">
        <v>15</v>
      </c>
      <c r="F239" s="183">
        <v>1</v>
      </c>
      <c r="G239" s="268">
        <v>0</v>
      </c>
      <c r="H239" s="268">
        <f t="shared" si="8"/>
        <v>0</v>
      </c>
    </row>
    <row r="240" spans="1:8" s="20" customFormat="1" ht="12.75" customHeight="1">
      <c r="A240" s="185"/>
      <c r="B240" s="185"/>
      <c r="C240" s="171"/>
      <c r="D240" s="167" t="s">
        <v>81</v>
      </c>
      <c r="E240" s="166" t="s">
        <v>15</v>
      </c>
      <c r="F240" s="167">
        <v>1</v>
      </c>
      <c r="G240" s="268">
        <v>0</v>
      </c>
      <c r="H240" s="268">
        <f t="shared" si="8"/>
        <v>0</v>
      </c>
    </row>
    <row r="241" spans="1:8" s="20" customFormat="1" ht="12.75" customHeight="1">
      <c r="A241" s="168"/>
      <c r="B241" s="186"/>
      <c r="C241" s="169"/>
      <c r="D241" s="167" t="s">
        <v>86</v>
      </c>
      <c r="E241" s="166" t="s">
        <v>22</v>
      </c>
      <c r="F241" s="167">
        <v>1</v>
      </c>
      <c r="G241" s="268">
        <v>0</v>
      </c>
      <c r="H241" s="268">
        <f t="shared" si="8"/>
        <v>0</v>
      </c>
    </row>
    <row r="242" spans="1:8" s="20" customFormat="1" ht="12.75">
      <c r="A242" s="168"/>
      <c r="B242" s="186"/>
      <c r="C242" s="169"/>
      <c r="D242" s="187" t="s">
        <v>248</v>
      </c>
      <c r="E242" s="188"/>
      <c r="F242" s="189"/>
      <c r="G242" s="189"/>
      <c r="H242" s="189"/>
    </row>
    <row r="243" spans="1:8" s="20" customFormat="1" ht="12.75" customHeight="1">
      <c r="A243" s="168"/>
      <c r="B243" s="186"/>
      <c r="C243" s="169"/>
      <c r="D243" s="188" t="s">
        <v>115</v>
      </c>
      <c r="E243" s="190" t="s">
        <v>22</v>
      </c>
      <c r="F243" s="191">
        <v>1</v>
      </c>
      <c r="G243" s="268">
        <v>0</v>
      </c>
      <c r="H243" s="268">
        <f>F243*G243</f>
        <v>0</v>
      </c>
    </row>
    <row r="244" spans="1:8">
      <c r="F244" s="39"/>
      <c r="G244" s="39"/>
    </row>
    <row r="245" spans="1:8" s="20" customFormat="1" ht="12.75" customHeight="1">
      <c r="A245" s="168" t="s">
        <v>11</v>
      </c>
      <c r="B245" s="27">
        <f>COUNTA($A$8:$A245)</f>
        <v>34</v>
      </c>
      <c r="C245" s="169" t="s">
        <v>116</v>
      </c>
      <c r="D245" s="170" t="s">
        <v>117</v>
      </c>
      <c r="E245" s="171"/>
      <c r="F245" s="171"/>
      <c r="G245" s="171"/>
      <c r="H245" s="171"/>
    </row>
    <row r="246" spans="1:8" s="20" customFormat="1" ht="60">
      <c r="A246" s="172"/>
      <c r="B246" s="173"/>
      <c r="C246" s="174"/>
      <c r="D246" s="175" t="s">
        <v>291</v>
      </c>
      <c r="E246" s="171"/>
      <c r="F246" s="171"/>
      <c r="G246" s="171"/>
      <c r="H246" s="171"/>
    </row>
    <row r="247" spans="1:8" s="20" customFormat="1" ht="24">
      <c r="A247" s="177"/>
      <c r="B247" s="27"/>
      <c r="C247" s="160"/>
      <c r="D247" s="178" t="s">
        <v>232</v>
      </c>
      <c r="E247" s="112" t="s">
        <v>15</v>
      </c>
      <c r="F247" s="113">
        <v>1</v>
      </c>
      <c r="G247" s="268">
        <v>0</v>
      </c>
      <c r="H247" s="268">
        <f t="shared" ref="H247:H265" si="9">F247*G247</f>
        <v>0</v>
      </c>
    </row>
    <row r="248" spans="1:8" s="20" customFormat="1" ht="27" customHeight="1">
      <c r="A248" s="177"/>
      <c r="B248" s="27"/>
      <c r="C248" s="160"/>
      <c r="D248" s="178" t="s">
        <v>82</v>
      </c>
      <c r="E248" s="112" t="s">
        <v>22</v>
      </c>
      <c r="F248" s="113">
        <v>1</v>
      </c>
      <c r="G248" s="268">
        <v>0</v>
      </c>
      <c r="H248" s="268">
        <f t="shared" si="9"/>
        <v>0</v>
      </c>
    </row>
    <row r="249" spans="1:8" s="20" customFormat="1" ht="27" customHeight="1">
      <c r="A249" s="177"/>
      <c r="B249" s="27"/>
      <c r="C249" s="160"/>
      <c r="D249" s="178" t="s">
        <v>123</v>
      </c>
      <c r="E249" s="112" t="s">
        <v>15</v>
      </c>
      <c r="F249" s="113">
        <v>1</v>
      </c>
      <c r="G249" s="268">
        <v>0</v>
      </c>
      <c r="H249" s="268">
        <f t="shared" si="9"/>
        <v>0</v>
      </c>
    </row>
    <row r="250" spans="1:8" s="20" customFormat="1" ht="12.75">
      <c r="A250" s="177"/>
      <c r="B250" s="27"/>
      <c r="C250" s="160"/>
      <c r="D250" s="134" t="s">
        <v>244</v>
      </c>
      <c r="E250" s="153" t="s">
        <v>15</v>
      </c>
      <c r="F250" s="154">
        <v>2</v>
      </c>
      <c r="G250" s="268">
        <v>0</v>
      </c>
      <c r="H250" s="268">
        <f t="shared" si="9"/>
        <v>0</v>
      </c>
    </row>
    <row r="251" spans="1:8" s="20" customFormat="1" ht="12.75">
      <c r="A251" s="177"/>
      <c r="B251" s="27"/>
      <c r="C251" s="160"/>
      <c r="D251" s="134" t="s">
        <v>245</v>
      </c>
      <c r="E251" s="153" t="s">
        <v>15</v>
      </c>
      <c r="F251" s="154">
        <v>1</v>
      </c>
      <c r="G251" s="268">
        <v>0</v>
      </c>
      <c r="H251" s="268">
        <f t="shared" si="9"/>
        <v>0</v>
      </c>
    </row>
    <row r="252" spans="1:8" s="20" customFormat="1" ht="12.75">
      <c r="A252" s="177"/>
      <c r="B252" s="27"/>
      <c r="C252" s="160"/>
      <c r="D252" s="134" t="s">
        <v>97</v>
      </c>
      <c r="E252" s="153" t="s">
        <v>15</v>
      </c>
      <c r="F252" s="154">
        <v>1</v>
      </c>
      <c r="G252" s="268">
        <v>0</v>
      </c>
      <c r="H252" s="268">
        <f t="shared" si="9"/>
        <v>0</v>
      </c>
    </row>
    <row r="253" spans="1:8" s="20" customFormat="1" ht="12.75">
      <c r="A253" s="177"/>
      <c r="B253" s="27"/>
      <c r="C253" s="160"/>
      <c r="D253" s="179" t="s">
        <v>236</v>
      </c>
      <c r="E253" s="166" t="s">
        <v>15</v>
      </c>
      <c r="F253" s="167">
        <v>4</v>
      </c>
      <c r="G253" s="268">
        <v>0</v>
      </c>
      <c r="H253" s="268">
        <f t="shared" si="9"/>
        <v>0</v>
      </c>
    </row>
    <row r="254" spans="1:8" s="20" customFormat="1" ht="12.75">
      <c r="A254" s="177"/>
      <c r="B254" s="27"/>
      <c r="C254" s="160"/>
      <c r="D254" s="179" t="s">
        <v>237</v>
      </c>
      <c r="E254" s="166" t="s">
        <v>15</v>
      </c>
      <c r="F254" s="167">
        <v>1</v>
      </c>
      <c r="G254" s="268">
        <v>0</v>
      </c>
      <c r="H254" s="268">
        <f t="shared" si="9"/>
        <v>0</v>
      </c>
    </row>
    <row r="255" spans="1:8" s="20" customFormat="1" ht="12.75">
      <c r="A255" s="177"/>
      <c r="B255" s="27"/>
      <c r="C255" s="160"/>
      <c r="D255" s="165" t="s">
        <v>104</v>
      </c>
      <c r="E255" s="166" t="s">
        <v>15</v>
      </c>
      <c r="F255" s="167">
        <v>4</v>
      </c>
      <c r="G255" s="268">
        <v>0</v>
      </c>
      <c r="H255" s="268">
        <f t="shared" si="9"/>
        <v>0</v>
      </c>
    </row>
    <row r="256" spans="1:8" s="20" customFormat="1" ht="12.75">
      <c r="A256" s="177"/>
      <c r="B256" s="27"/>
      <c r="C256" s="160"/>
      <c r="D256" s="165" t="s">
        <v>105</v>
      </c>
      <c r="E256" s="166" t="s">
        <v>15</v>
      </c>
      <c r="F256" s="167">
        <v>1</v>
      </c>
      <c r="G256" s="268">
        <v>0</v>
      </c>
      <c r="H256" s="268">
        <f t="shared" si="9"/>
        <v>0</v>
      </c>
    </row>
    <row r="257" spans="1:8" s="20" customFormat="1" ht="36">
      <c r="A257" s="177"/>
      <c r="B257" s="27"/>
      <c r="C257" s="160"/>
      <c r="D257" s="107" t="s">
        <v>249</v>
      </c>
      <c r="E257" s="141" t="s">
        <v>15</v>
      </c>
      <c r="F257" s="142">
        <v>1</v>
      </c>
      <c r="G257" s="268">
        <v>0</v>
      </c>
      <c r="H257" s="268">
        <f t="shared" si="9"/>
        <v>0</v>
      </c>
    </row>
    <row r="258" spans="1:8" s="20" customFormat="1" ht="36">
      <c r="A258" s="172"/>
      <c r="B258" s="173"/>
      <c r="C258" s="174"/>
      <c r="D258" s="176" t="s">
        <v>100</v>
      </c>
      <c r="E258" s="180" t="s">
        <v>22</v>
      </c>
      <c r="F258" s="181">
        <v>1</v>
      </c>
      <c r="G258" s="268">
        <v>0</v>
      </c>
      <c r="H258" s="268">
        <f t="shared" si="9"/>
        <v>0</v>
      </c>
    </row>
    <row r="259" spans="1:8" s="20" customFormat="1" ht="12.75">
      <c r="A259" s="172"/>
      <c r="B259" s="173"/>
      <c r="C259" s="174"/>
      <c r="D259" s="182" t="s">
        <v>241</v>
      </c>
      <c r="E259" s="166" t="s">
        <v>15</v>
      </c>
      <c r="F259" s="167">
        <v>9</v>
      </c>
      <c r="G259" s="268">
        <v>0</v>
      </c>
      <c r="H259" s="268">
        <f t="shared" si="9"/>
        <v>0</v>
      </c>
    </row>
    <row r="260" spans="1:8" s="20" customFormat="1" ht="12.75" customHeight="1">
      <c r="A260" s="172"/>
      <c r="B260" s="173"/>
      <c r="C260" s="174"/>
      <c r="D260" s="182" t="s">
        <v>243</v>
      </c>
      <c r="E260" s="166" t="s">
        <v>15</v>
      </c>
      <c r="F260" s="167">
        <v>3</v>
      </c>
      <c r="G260" s="268">
        <v>0</v>
      </c>
      <c r="H260" s="268">
        <f t="shared" si="9"/>
        <v>0</v>
      </c>
    </row>
    <row r="261" spans="1:8" s="20" customFormat="1" ht="12.75" customHeight="1">
      <c r="A261" s="172"/>
      <c r="B261" s="173"/>
      <c r="C261" s="174"/>
      <c r="D261" s="144" t="s">
        <v>98</v>
      </c>
      <c r="E261" s="166" t="s">
        <v>15</v>
      </c>
      <c r="F261" s="167">
        <v>1</v>
      </c>
      <c r="G261" s="268">
        <v>0</v>
      </c>
      <c r="H261" s="268">
        <f t="shared" si="9"/>
        <v>0</v>
      </c>
    </row>
    <row r="262" spans="1:8" s="20" customFormat="1" ht="12.75" customHeight="1">
      <c r="A262" s="172"/>
      <c r="B262" s="173"/>
      <c r="C262" s="174"/>
      <c r="D262" s="183" t="s">
        <v>80</v>
      </c>
      <c r="E262" s="184" t="s">
        <v>15</v>
      </c>
      <c r="F262" s="183">
        <v>1</v>
      </c>
      <c r="G262" s="268">
        <v>0</v>
      </c>
      <c r="H262" s="268">
        <f t="shared" si="9"/>
        <v>0</v>
      </c>
    </row>
    <row r="263" spans="1:8" s="20" customFormat="1" ht="12.75" customHeight="1">
      <c r="A263" s="172"/>
      <c r="B263" s="173"/>
      <c r="C263" s="174"/>
      <c r="D263" s="192" t="s">
        <v>106</v>
      </c>
      <c r="E263" s="184" t="s">
        <v>15</v>
      </c>
      <c r="F263" s="183">
        <v>1</v>
      </c>
      <c r="G263" s="268">
        <v>0</v>
      </c>
      <c r="H263" s="268">
        <f t="shared" si="9"/>
        <v>0</v>
      </c>
    </row>
    <row r="264" spans="1:8" s="20" customFormat="1" ht="12.75" customHeight="1">
      <c r="A264" s="185"/>
      <c r="B264" s="185"/>
      <c r="C264" s="171"/>
      <c r="D264" s="167" t="s">
        <v>81</v>
      </c>
      <c r="E264" s="166" t="s">
        <v>15</v>
      </c>
      <c r="F264" s="167">
        <v>1</v>
      </c>
      <c r="G264" s="268">
        <v>0</v>
      </c>
      <c r="H264" s="268">
        <f t="shared" si="9"/>
        <v>0</v>
      </c>
    </row>
    <row r="265" spans="1:8" s="20" customFormat="1" ht="12.75" customHeight="1">
      <c r="A265" s="168"/>
      <c r="B265" s="186"/>
      <c r="C265" s="169"/>
      <c r="D265" s="167" t="s">
        <v>86</v>
      </c>
      <c r="E265" s="166" t="s">
        <v>22</v>
      </c>
      <c r="F265" s="167">
        <v>1</v>
      </c>
      <c r="G265" s="268">
        <v>0</v>
      </c>
      <c r="H265" s="268">
        <f t="shared" si="9"/>
        <v>0</v>
      </c>
    </row>
    <row r="266" spans="1:8" s="20" customFormat="1" ht="12.75">
      <c r="A266" s="168"/>
      <c r="B266" s="186"/>
      <c r="C266" s="169"/>
      <c r="D266" s="187" t="s">
        <v>248</v>
      </c>
      <c r="E266" s="188"/>
      <c r="F266" s="189"/>
      <c r="G266" s="189"/>
      <c r="H266" s="189"/>
    </row>
    <row r="267" spans="1:8" s="20" customFormat="1" ht="12.75" customHeight="1">
      <c r="A267" s="168"/>
      <c r="B267" s="186"/>
      <c r="C267" s="169"/>
      <c r="D267" s="188" t="s">
        <v>117</v>
      </c>
      <c r="E267" s="190" t="s">
        <v>22</v>
      </c>
      <c r="F267" s="191">
        <v>1</v>
      </c>
      <c r="G267" s="268">
        <v>0</v>
      </c>
      <c r="H267" s="268">
        <f>F267*G267</f>
        <v>0</v>
      </c>
    </row>
    <row r="268" spans="1:8">
      <c r="F268" s="39"/>
      <c r="G268" s="39"/>
    </row>
    <row r="269" spans="1:8" s="194" customFormat="1" ht="12">
      <c r="A269" s="158" t="str">
        <f>$A$4</f>
        <v>1.</v>
      </c>
      <c r="B269" s="159">
        <f>COUNTA($A$10:A269)</f>
        <v>35</v>
      </c>
      <c r="C269" s="162" t="s">
        <v>120</v>
      </c>
      <c r="D269" s="195" t="s">
        <v>121</v>
      </c>
      <c r="E269" s="196"/>
      <c r="F269" s="113"/>
      <c r="G269" s="113"/>
      <c r="H269" s="113"/>
    </row>
    <row r="270" spans="1:8" s="194" customFormat="1" ht="40.5" customHeight="1">
      <c r="A270" s="158"/>
      <c r="B270" s="159"/>
      <c r="C270" s="197"/>
      <c r="D270" s="106" t="s">
        <v>125</v>
      </c>
      <c r="E270" s="196"/>
      <c r="F270" s="113"/>
      <c r="G270" s="113"/>
      <c r="H270" s="113"/>
    </row>
    <row r="271" spans="1:8" s="194" customFormat="1" ht="40.5" customHeight="1">
      <c r="A271" s="158"/>
      <c r="B271" s="159"/>
      <c r="C271" s="197"/>
      <c r="D271" s="106" t="s">
        <v>250</v>
      </c>
      <c r="E271" s="112" t="s">
        <v>15</v>
      </c>
      <c r="F271" s="113">
        <v>1</v>
      </c>
      <c r="G271" s="268">
        <v>0</v>
      </c>
      <c r="H271" s="268">
        <f t="shared" ref="H271:H285" si="10">F271*G271</f>
        <v>0</v>
      </c>
    </row>
    <row r="272" spans="1:8" s="194" customFormat="1" ht="12">
      <c r="A272" s="158"/>
      <c r="B272" s="159"/>
      <c r="C272" s="197"/>
      <c r="D272" s="106" t="s">
        <v>251</v>
      </c>
      <c r="E272" s="112" t="s">
        <v>15</v>
      </c>
      <c r="F272" s="113">
        <v>1</v>
      </c>
      <c r="G272" s="268">
        <v>0</v>
      </c>
      <c r="H272" s="268">
        <f t="shared" si="10"/>
        <v>0</v>
      </c>
    </row>
    <row r="273" spans="1:8" s="194" customFormat="1" ht="12">
      <c r="A273" s="158"/>
      <c r="B273" s="159"/>
      <c r="C273" s="197"/>
      <c r="D273" s="106" t="s">
        <v>118</v>
      </c>
      <c r="E273" s="112" t="s">
        <v>15</v>
      </c>
      <c r="F273" s="113">
        <v>2</v>
      </c>
      <c r="G273" s="268">
        <v>0</v>
      </c>
      <c r="H273" s="268">
        <f t="shared" si="10"/>
        <v>0</v>
      </c>
    </row>
    <row r="274" spans="1:8" s="194" customFormat="1" ht="12">
      <c r="A274" s="158"/>
      <c r="B274" s="159"/>
      <c r="C274" s="197"/>
      <c r="D274" s="106" t="s">
        <v>252</v>
      </c>
      <c r="E274" s="112" t="s">
        <v>15</v>
      </c>
      <c r="F274" s="113">
        <v>1</v>
      </c>
      <c r="G274" s="268">
        <v>0</v>
      </c>
      <c r="H274" s="268">
        <f t="shared" si="10"/>
        <v>0</v>
      </c>
    </row>
    <row r="275" spans="1:8" s="194" customFormat="1" ht="12">
      <c r="A275" s="158"/>
      <c r="B275" s="159"/>
      <c r="C275" s="197"/>
      <c r="D275" s="106" t="s">
        <v>253</v>
      </c>
      <c r="E275" s="112" t="s">
        <v>22</v>
      </c>
      <c r="F275" s="113">
        <v>1</v>
      </c>
      <c r="G275" s="268">
        <v>0</v>
      </c>
      <c r="H275" s="268">
        <f t="shared" si="10"/>
        <v>0</v>
      </c>
    </row>
    <row r="276" spans="1:8" s="194" customFormat="1" ht="24">
      <c r="A276" s="158"/>
      <c r="B276" s="159"/>
      <c r="C276" s="197"/>
      <c r="D276" s="178" t="s">
        <v>122</v>
      </c>
      <c r="E276" s="112" t="s">
        <v>15</v>
      </c>
      <c r="F276" s="113">
        <v>1</v>
      </c>
      <c r="G276" s="268">
        <v>0</v>
      </c>
      <c r="H276" s="268">
        <f t="shared" si="10"/>
        <v>0</v>
      </c>
    </row>
    <row r="277" spans="1:8" s="194" customFormat="1" ht="12">
      <c r="A277" s="158"/>
      <c r="B277" s="159"/>
      <c r="C277" s="197"/>
      <c r="D277" s="198" t="s">
        <v>238</v>
      </c>
      <c r="E277" s="112" t="s">
        <v>15</v>
      </c>
      <c r="F277" s="113">
        <v>1</v>
      </c>
      <c r="G277" s="268">
        <v>0</v>
      </c>
      <c r="H277" s="268">
        <f t="shared" si="10"/>
        <v>0</v>
      </c>
    </row>
    <row r="278" spans="1:8" s="194" customFormat="1" ht="12">
      <c r="A278" s="158"/>
      <c r="B278" s="159"/>
      <c r="C278" s="197"/>
      <c r="D278" s="198" t="s">
        <v>239</v>
      </c>
      <c r="E278" s="112" t="s">
        <v>15</v>
      </c>
      <c r="F278" s="113">
        <v>1</v>
      </c>
      <c r="G278" s="268">
        <v>0</v>
      </c>
      <c r="H278" s="268">
        <f t="shared" si="10"/>
        <v>0</v>
      </c>
    </row>
    <row r="279" spans="1:8" s="194" customFormat="1" ht="12">
      <c r="A279" s="158"/>
      <c r="B279" s="159"/>
      <c r="C279" s="197"/>
      <c r="D279" s="198" t="s">
        <v>240</v>
      </c>
      <c r="E279" s="112" t="s">
        <v>15</v>
      </c>
      <c r="F279" s="113">
        <v>3</v>
      </c>
      <c r="G279" s="268">
        <v>0</v>
      </c>
      <c r="H279" s="268">
        <f t="shared" si="10"/>
        <v>0</v>
      </c>
    </row>
    <row r="280" spans="1:8" s="194" customFormat="1" ht="12">
      <c r="A280" s="158"/>
      <c r="B280" s="159"/>
      <c r="C280" s="197"/>
      <c r="D280" s="199" t="s">
        <v>124</v>
      </c>
      <c r="E280" s="112" t="s">
        <v>15</v>
      </c>
      <c r="F280" s="113">
        <v>1</v>
      </c>
      <c r="G280" s="268">
        <v>0</v>
      </c>
      <c r="H280" s="268">
        <f t="shared" si="10"/>
        <v>0</v>
      </c>
    </row>
    <row r="281" spans="1:8" s="194" customFormat="1" ht="24">
      <c r="A281" s="158"/>
      <c r="B281" s="159"/>
      <c r="C281" s="197"/>
      <c r="D281" s="200" t="s">
        <v>126</v>
      </c>
      <c r="E281" s="112" t="s">
        <v>15</v>
      </c>
      <c r="F281" s="113">
        <v>2</v>
      </c>
      <c r="G281" s="268">
        <v>0</v>
      </c>
      <c r="H281" s="268">
        <f t="shared" si="10"/>
        <v>0</v>
      </c>
    </row>
    <row r="282" spans="1:8" s="194" customFormat="1" ht="24">
      <c r="A282" s="158"/>
      <c r="B282" s="159"/>
      <c r="C282" s="197"/>
      <c r="D282" s="200" t="s">
        <v>128</v>
      </c>
      <c r="E282" s="112" t="s">
        <v>15</v>
      </c>
      <c r="F282" s="113">
        <v>1</v>
      </c>
      <c r="G282" s="268">
        <v>0</v>
      </c>
      <c r="H282" s="268">
        <f t="shared" si="10"/>
        <v>0</v>
      </c>
    </row>
    <row r="283" spans="1:8" s="194" customFormat="1" ht="24">
      <c r="A283" s="158"/>
      <c r="B283" s="159"/>
      <c r="C283" s="197"/>
      <c r="D283" s="200" t="s">
        <v>127</v>
      </c>
      <c r="E283" s="112" t="s">
        <v>15</v>
      </c>
      <c r="F283" s="113">
        <v>1</v>
      </c>
      <c r="G283" s="268">
        <v>0</v>
      </c>
      <c r="H283" s="268">
        <f t="shared" si="10"/>
        <v>0</v>
      </c>
    </row>
    <row r="284" spans="1:8" s="194" customFormat="1" ht="12">
      <c r="A284" s="158"/>
      <c r="B284" s="159"/>
      <c r="C284" s="197"/>
      <c r="D284" s="200" t="s">
        <v>129</v>
      </c>
      <c r="E284" s="112" t="s">
        <v>15</v>
      </c>
      <c r="F284" s="113">
        <v>1</v>
      </c>
      <c r="G284" s="268">
        <v>0</v>
      </c>
      <c r="H284" s="268">
        <f t="shared" si="10"/>
        <v>0</v>
      </c>
    </row>
    <row r="285" spans="1:8" s="194" customFormat="1" ht="12">
      <c r="A285" s="158"/>
      <c r="B285" s="159"/>
      <c r="C285" s="197"/>
      <c r="D285" s="106" t="s">
        <v>119</v>
      </c>
      <c r="E285" s="112" t="s">
        <v>22</v>
      </c>
      <c r="F285" s="113">
        <v>1</v>
      </c>
      <c r="G285" s="268">
        <v>0</v>
      </c>
      <c r="H285" s="268">
        <f t="shared" si="10"/>
        <v>0</v>
      </c>
    </row>
    <row r="286" spans="1:8" s="194" customFormat="1" ht="13.5" customHeight="1">
      <c r="A286" s="158"/>
      <c r="B286" s="159"/>
      <c r="C286" s="197"/>
      <c r="D286" s="201" t="s">
        <v>248</v>
      </c>
      <c r="E286" s="196"/>
      <c r="F286" s="113"/>
      <c r="G286" s="113"/>
      <c r="H286" s="113"/>
    </row>
    <row r="287" spans="1:8" s="194" customFormat="1" ht="12">
      <c r="A287" s="158"/>
      <c r="B287" s="159"/>
      <c r="C287" s="197"/>
      <c r="D287" s="195" t="str">
        <f>D269</f>
        <v>Servisni sistem razdjelnik zajedničke potrošnje</v>
      </c>
      <c r="E287" s="196" t="s">
        <v>22</v>
      </c>
      <c r="F287" s="202">
        <v>3</v>
      </c>
      <c r="G287" s="268">
        <v>0</v>
      </c>
      <c r="H287" s="268">
        <f>F287*G287</f>
        <v>0</v>
      </c>
    </row>
    <row r="288" spans="1:8" ht="12">
      <c r="A288" s="203"/>
      <c r="B288" s="204"/>
      <c r="F288" s="39"/>
      <c r="G288" s="39"/>
    </row>
    <row r="289" spans="1:8">
      <c r="F289" s="39"/>
      <c r="G289" s="39"/>
    </row>
    <row r="290" spans="1:8" ht="12.75">
      <c r="D290" s="104" t="s">
        <v>296</v>
      </c>
      <c r="F290" s="39"/>
      <c r="G290" s="39"/>
    </row>
    <row r="291" spans="1:8" ht="12">
      <c r="D291" s="119"/>
      <c r="F291" s="39"/>
      <c r="G291" s="39"/>
    </row>
    <row r="292" spans="1:8">
      <c r="F292" s="39"/>
      <c r="G292" s="39"/>
    </row>
    <row r="293" spans="1:8" s="20" customFormat="1" ht="12">
      <c r="A293" s="158" t="str">
        <f>$A$4</f>
        <v>1.</v>
      </c>
      <c r="B293" s="159">
        <f>COUNTA($A$10:A293)</f>
        <v>36</v>
      </c>
      <c r="C293" s="160"/>
      <c r="D293" s="106" t="s">
        <v>130</v>
      </c>
      <c r="E293" s="112" t="s">
        <v>12</v>
      </c>
      <c r="F293" s="113">
        <v>400</v>
      </c>
      <c r="G293" s="268">
        <v>0</v>
      </c>
      <c r="H293" s="268">
        <f>F293*G293</f>
        <v>0</v>
      </c>
    </row>
    <row r="294" spans="1:8">
      <c r="F294" s="39"/>
      <c r="G294" s="39"/>
    </row>
    <row r="295" spans="1:8" s="20" customFormat="1" ht="12">
      <c r="A295" s="158" t="str">
        <f>$A$4</f>
        <v>1.</v>
      </c>
      <c r="B295" s="159">
        <f>COUNTA($A$10:A295)</f>
        <v>37</v>
      </c>
      <c r="C295" s="160"/>
      <c r="D295" s="106" t="s">
        <v>131</v>
      </c>
      <c r="E295" s="112" t="s">
        <v>12</v>
      </c>
      <c r="F295" s="113">
        <v>295</v>
      </c>
      <c r="G295" s="268">
        <v>0</v>
      </c>
      <c r="H295" s="268">
        <f>F295*G295</f>
        <v>0</v>
      </c>
    </row>
    <row r="296" spans="1:8">
      <c r="F296" s="39"/>
      <c r="G296" s="39"/>
    </row>
    <row r="297" spans="1:8" s="20" customFormat="1" ht="12">
      <c r="A297" s="158" t="str">
        <f>$A$4</f>
        <v>1.</v>
      </c>
      <c r="B297" s="159">
        <f>COUNTA($A$10:A297)</f>
        <v>38</v>
      </c>
      <c r="C297" s="160"/>
      <c r="D297" s="106" t="s">
        <v>132</v>
      </c>
      <c r="E297" s="112" t="s">
        <v>12</v>
      </c>
      <c r="F297" s="113">
        <v>825</v>
      </c>
      <c r="G297" s="268">
        <v>0</v>
      </c>
      <c r="H297" s="268">
        <f>F297*G297</f>
        <v>0</v>
      </c>
    </row>
    <row r="298" spans="1:8">
      <c r="F298" s="39"/>
      <c r="G298" s="39"/>
    </row>
    <row r="299" spans="1:8" s="20" customFormat="1" ht="12">
      <c r="A299" s="158" t="str">
        <f>$A$4</f>
        <v>1.</v>
      </c>
      <c r="B299" s="159">
        <f>COUNTA($A$10:A299)</f>
        <v>39</v>
      </c>
      <c r="C299" s="160"/>
      <c r="D299" s="106" t="s">
        <v>133</v>
      </c>
      <c r="E299" s="112" t="s">
        <v>12</v>
      </c>
      <c r="F299" s="113">
        <v>70</v>
      </c>
      <c r="G299" s="268">
        <v>0</v>
      </c>
      <c r="H299" s="268">
        <f>F299*G299</f>
        <v>0</v>
      </c>
    </row>
    <row r="300" spans="1:8">
      <c r="F300" s="39"/>
      <c r="G300" s="39"/>
    </row>
    <row r="301" spans="1:8" s="20" customFormat="1" ht="12">
      <c r="A301" s="158" t="str">
        <f>$A$4</f>
        <v>1.</v>
      </c>
      <c r="B301" s="159">
        <f>COUNTA($A$10:A301)</f>
        <v>40</v>
      </c>
      <c r="C301" s="160"/>
      <c r="D301" s="106" t="s">
        <v>134</v>
      </c>
      <c r="E301" s="112" t="s">
        <v>12</v>
      </c>
      <c r="F301" s="113">
        <v>86</v>
      </c>
      <c r="G301" s="268">
        <v>0</v>
      </c>
      <c r="H301" s="268">
        <f>F301*G301</f>
        <v>0</v>
      </c>
    </row>
    <row r="302" spans="1:8">
      <c r="F302" s="39"/>
      <c r="G302" s="39"/>
    </row>
    <row r="303" spans="1:8" s="20" customFormat="1" ht="12">
      <c r="A303" s="158" t="str">
        <f>$A$4</f>
        <v>1.</v>
      </c>
      <c r="B303" s="159">
        <f>COUNTA($A$10:A303)</f>
        <v>41</v>
      </c>
      <c r="C303" s="160"/>
      <c r="D303" s="106" t="s">
        <v>136</v>
      </c>
      <c r="E303" s="112" t="s">
        <v>12</v>
      </c>
      <c r="F303" s="113">
        <v>10</v>
      </c>
      <c r="G303" s="268">
        <v>0</v>
      </c>
      <c r="H303" s="268">
        <f>F303*G303</f>
        <v>0</v>
      </c>
    </row>
    <row r="304" spans="1:8">
      <c r="F304" s="39"/>
      <c r="G304" s="39"/>
    </row>
    <row r="305" spans="1:8" s="20" customFormat="1" ht="12">
      <c r="A305" s="158" t="str">
        <f>$A$4</f>
        <v>1.</v>
      </c>
      <c r="B305" s="159">
        <f>COUNTA($A$10:A305)</f>
        <v>42</v>
      </c>
      <c r="C305" s="160"/>
      <c r="D305" s="106" t="s">
        <v>135</v>
      </c>
      <c r="E305" s="112" t="s">
        <v>12</v>
      </c>
      <c r="F305" s="113">
        <v>620</v>
      </c>
      <c r="G305" s="268">
        <v>0</v>
      </c>
      <c r="H305" s="268">
        <f>F305*G305</f>
        <v>0</v>
      </c>
    </row>
    <row r="306" spans="1:8">
      <c r="F306" s="39"/>
      <c r="G306" s="39"/>
    </row>
    <row r="307" spans="1:8" s="20" customFormat="1" ht="12">
      <c r="A307" s="158" t="str">
        <f>$A$4</f>
        <v>1.</v>
      </c>
      <c r="B307" s="159">
        <f>COUNTA($A$10:A307)</f>
        <v>43</v>
      </c>
      <c r="C307" s="160"/>
      <c r="D307" s="106" t="s">
        <v>209</v>
      </c>
      <c r="E307" s="112" t="s">
        <v>15</v>
      </c>
      <c r="F307" s="113">
        <v>10</v>
      </c>
      <c r="G307" s="268">
        <v>0</v>
      </c>
      <c r="H307" s="268">
        <f>F307*G307</f>
        <v>0</v>
      </c>
    </row>
    <row r="308" spans="1:8" s="42" customFormat="1" ht="15" customHeight="1">
      <c r="A308" s="21"/>
      <c r="B308" s="22"/>
      <c r="C308" s="23"/>
      <c r="D308" s="24"/>
      <c r="E308" s="17"/>
      <c r="F308" s="18"/>
      <c r="G308" s="18"/>
      <c r="H308" s="18"/>
    </row>
    <row r="309" spans="1:8" s="20" customFormat="1" ht="12">
      <c r="A309" s="158" t="str">
        <f>$A$4</f>
        <v>1.</v>
      </c>
      <c r="B309" s="159">
        <f>COUNTA($A$10:A309)</f>
        <v>44</v>
      </c>
      <c r="C309" s="160"/>
      <c r="D309" s="106" t="s">
        <v>210</v>
      </c>
      <c r="E309" s="112" t="s">
        <v>15</v>
      </c>
      <c r="F309" s="113">
        <v>10</v>
      </c>
      <c r="G309" s="268">
        <v>0</v>
      </c>
      <c r="H309" s="268">
        <f>F309*G309</f>
        <v>0</v>
      </c>
    </row>
    <row r="310" spans="1:8">
      <c r="F310" s="39"/>
      <c r="G310" s="39"/>
    </row>
    <row r="311" spans="1:8" s="20" customFormat="1" ht="36">
      <c r="A311" s="158" t="str">
        <f>$A$4</f>
        <v>1.</v>
      </c>
      <c r="B311" s="159">
        <f>COUNTA($A$10:A311)</f>
        <v>45</v>
      </c>
      <c r="C311" s="160"/>
      <c r="D311" s="106" t="s">
        <v>152</v>
      </c>
      <c r="E311" s="112" t="s">
        <v>12</v>
      </c>
      <c r="F311" s="113">
        <v>500</v>
      </c>
      <c r="G311" s="268">
        <v>0</v>
      </c>
      <c r="H311" s="268">
        <f>F311*G311</f>
        <v>0</v>
      </c>
    </row>
    <row r="312" spans="1:8">
      <c r="F312" s="39"/>
      <c r="G312" s="39"/>
    </row>
    <row r="313" spans="1:8" s="205" customFormat="1" ht="12">
      <c r="A313" s="158" t="str">
        <f>$A$4</f>
        <v>1.</v>
      </c>
      <c r="B313" s="159">
        <f>COUNTA($A$8:A313)</f>
        <v>46</v>
      </c>
      <c r="C313" s="197"/>
      <c r="D313" s="106" t="s">
        <v>137</v>
      </c>
      <c r="E313" s="112" t="s">
        <v>22</v>
      </c>
      <c r="F313" s="113">
        <v>1</v>
      </c>
      <c r="G313" s="268">
        <v>0</v>
      </c>
      <c r="H313" s="268">
        <f>F313*G313</f>
        <v>0</v>
      </c>
    </row>
    <row r="314" spans="1:8" s="205" customFormat="1" ht="12">
      <c r="A314" s="158"/>
      <c r="B314" s="159"/>
      <c r="C314" s="206"/>
      <c r="D314" s="107"/>
      <c r="E314" s="112"/>
      <c r="F314" s="113"/>
      <c r="G314" s="113"/>
      <c r="H314" s="113"/>
    </row>
    <row r="315" spans="1:8" s="205" customFormat="1" ht="24">
      <c r="A315" s="158" t="str">
        <f>$A$4</f>
        <v>1.</v>
      </c>
      <c r="B315" s="159">
        <f>COUNTA($A$8:A315)</f>
        <v>47</v>
      </c>
      <c r="C315" s="197"/>
      <c r="D315" s="106" t="s">
        <v>0</v>
      </c>
      <c r="E315" s="112" t="s">
        <v>22</v>
      </c>
      <c r="F315" s="113">
        <v>1</v>
      </c>
      <c r="G315" s="268">
        <v>0</v>
      </c>
      <c r="H315" s="268">
        <f>F315*G315</f>
        <v>0</v>
      </c>
    </row>
    <row r="316" spans="1:8">
      <c r="F316" s="39"/>
      <c r="G316" s="39"/>
    </row>
    <row r="317" spans="1:8">
      <c r="F317" s="39"/>
      <c r="G317" s="39"/>
    </row>
    <row r="318" spans="1:8" ht="12.75">
      <c r="D318" s="104" t="s">
        <v>297</v>
      </c>
      <c r="F318" s="39"/>
      <c r="G318" s="39"/>
    </row>
    <row r="319" spans="1:8" ht="12">
      <c r="D319" s="119"/>
      <c r="F319" s="39"/>
      <c r="G319" s="39"/>
    </row>
    <row r="320" spans="1:8">
      <c r="F320" s="39"/>
      <c r="G320" s="39"/>
    </row>
    <row r="321" spans="1:10" s="210" customFormat="1" ht="24">
      <c r="A321" s="158" t="str">
        <f>$A$4</f>
        <v>1.</v>
      </c>
      <c r="B321" s="159">
        <f>COUNTA($A$8:$A321)</f>
        <v>48</v>
      </c>
      <c r="C321" s="197"/>
      <c r="D321" s="207" t="s">
        <v>149</v>
      </c>
      <c r="E321" s="208"/>
      <c r="F321" s="208"/>
      <c r="G321" s="208"/>
      <c r="H321" s="208"/>
      <c r="I321" s="209"/>
      <c r="J321" s="209"/>
    </row>
    <row r="322" spans="1:10" s="210" customFormat="1" ht="24">
      <c r="A322" s="158"/>
      <c r="B322" s="159"/>
      <c r="C322" s="197"/>
      <c r="D322" s="207" t="s">
        <v>138</v>
      </c>
      <c r="E322" s="112"/>
      <c r="F322" s="113"/>
      <c r="G322" s="113"/>
      <c r="H322" s="113"/>
      <c r="I322" s="209"/>
      <c r="J322" s="209"/>
    </row>
    <row r="323" spans="1:10" s="210" customFormat="1" ht="12">
      <c r="A323" s="158"/>
      <c r="B323" s="159"/>
      <c r="C323" s="197"/>
      <c r="D323" s="211" t="s">
        <v>139</v>
      </c>
      <c r="E323" s="112"/>
      <c r="F323" s="113"/>
      <c r="G323" s="113"/>
      <c r="H323" s="113"/>
      <c r="I323" s="209"/>
      <c r="J323" s="209"/>
    </row>
    <row r="324" spans="1:10" s="210" customFormat="1" ht="12">
      <c r="A324" s="158"/>
      <c r="B324" s="159"/>
      <c r="C324" s="197"/>
      <c r="D324" s="207" t="s">
        <v>140</v>
      </c>
      <c r="E324" s="112"/>
      <c r="F324" s="113"/>
      <c r="G324" s="113"/>
      <c r="H324" s="113"/>
      <c r="I324" s="209"/>
      <c r="J324" s="209"/>
    </row>
    <row r="325" spans="1:10" s="210" customFormat="1" ht="12">
      <c r="A325" s="158"/>
      <c r="B325" s="159"/>
      <c r="C325" s="197"/>
      <c r="D325" s="207" t="s">
        <v>141</v>
      </c>
      <c r="E325" s="112"/>
      <c r="F325" s="113"/>
      <c r="G325" s="113"/>
      <c r="H325" s="113"/>
      <c r="I325" s="209"/>
      <c r="J325" s="209"/>
    </row>
    <row r="326" spans="1:10" s="210" customFormat="1" ht="24">
      <c r="A326" s="158"/>
      <c r="B326" s="159"/>
      <c r="C326" s="197"/>
      <c r="D326" s="207" t="s">
        <v>142</v>
      </c>
      <c r="E326" s="112"/>
      <c r="F326" s="113"/>
      <c r="G326" s="113"/>
      <c r="H326" s="113"/>
      <c r="I326" s="209"/>
      <c r="J326" s="209"/>
    </row>
    <row r="327" spans="1:10" s="210" customFormat="1" ht="12">
      <c r="A327" s="158"/>
      <c r="B327" s="159"/>
      <c r="C327" s="197"/>
      <c r="D327" s="207" t="s">
        <v>143</v>
      </c>
      <c r="E327" s="112"/>
      <c r="F327" s="113"/>
      <c r="G327" s="113"/>
      <c r="H327" s="113"/>
      <c r="I327" s="209"/>
      <c r="J327" s="209"/>
    </row>
    <row r="328" spans="1:10" s="210" customFormat="1" ht="12">
      <c r="A328" s="158"/>
      <c r="B328" s="159"/>
      <c r="C328" s="197"/>
      <c r="D328" s="207" t="s">
        <v>144</v>
      </c>
      <c r="E328" s="112"/>
      <c r="F328" s="113"/>
      <c r="G328" s="113"/>
      <c r="H328" s="113"/>
      <c r="I328" s="209"/>
      <c r="J328" s="209"/>
    </row>
    <row r="329" spans="1:10" s="210" customFormat="1" ht="12">
      <c r="A329" s="158"/>
      <c r="B329" s="159"/>
      <c r="C329" s="197"/>
      <c r="D329" s="207" t="s">
        <v>145</v>
      </c>
      <c r="E329" s="112"/>
      <c r="F329" s="113"/>
      <c r="G329" s="113"/>
      <c r="H329" s="113"/>
      <c r="I329" s="209"/>
      <c r="J329" s="209"/>
    </row>
    <row r="330" spans="1:10" s="210" customFormat="1" ht="12">
      <c r="A330" s="158"/>
      <c r="B330" s="159"/>
      <c r="C330" s="197"/>
      <c r="D330" s="207" t="s">
        <v>146</v>
      </c>
      <c r="E330" s="112"/>
      <c r="F330" s="113"/>
      <c r="G330" s="113"/>
      <c r="H330" s="113"/>
      <c r="I330" s="209"/>
      <c r="J330" s="209"/>
    </row>
    <row r="331" spans="1:10" s="210" customFormat="1" ht="24">
      <c r="A331" s="158"/>
      <c r="B331" s="159"/>
      <c r="C331" s="197"/>
      <c r="D331" s="207" t="s">
        <v>147</v>
      </c>
      <c r="E331" s="112"/>
      <c r="F331" s="113"/>
      <c r="G331" s="113"/>
      <c r="H331" s="113"/>
      <c r="I331" s="209"/>
      <c r="J331" s="209"/>
    </row>
    <row r="332" spans="1:10" s="210" customFormat="1" ht="12">
      <c r="A332" s="158"/>
      <c r="B332" s="159"/>
      <c r="C332" s="197"/>
      <c r="D332" s="207" t="s">
        <v>148</v>
      </c>
      <c r="E332" s="112"/>
      <c r="F332" s="113"/>
      <c r="G332" s="113"/>
      <c r="H332" s="113"/>
      <c r="I332" s="209"/>
      <c r="J332" s="209"/>
    </row>
    <row r="333" spans="1:10" s="210" customFormat="1" ht="12">
      <c r="A333" s="158"/>
      <c r="B333" s="159"/>
      <c r="C333" s="197"/>
      <c r="D333" s="207" t="s">
        <v>150</v>
      </c>
      <c r="E333" s="112"/>
      <c r="F333" s="113"/>
      <c r="G333" s="113"/>
      <c r="H333" s="113"/>
      <c r="I333" s="209"/>
      <c r="J333" s="209"/>
    </row>
    <row r="334" spans="1:10" s="210" customFormat="1" ht="24">
      <c r="A334" s="158"/>
      <c r="B334" s="159"/>
      <c r="C334" s="197"/>
      <c r="D334" s="207" t="s">
        <v>151</v>
      </c>
      <c r="E334" s="112" t="s">
        <v>22</v>
      </c>
      <c r="F334" s="113">
        <v>1</v>
      </c>
      <c r="G334" s="268">
        <v>0</v>
      </c>
      <c r="H334" s="268">
        <f>F334*G334</f>
        <v>0</v>
      </c>
      <c r="I334" s="209"/>
      <c r="J334" s="209"/>
    </row>
    <row r="335" spans="1:10">
      <c r="F335" s="39"/>
      <c r="G335" s="39"/>
    </row>
    <row r="336" spans="1:10">
      <c r="F336" s="39"/>
      <c r="G336" s="39"/>
    </row>
    <row r="337" spans="1:8" ht="12.75">
      <c r="D337" s="104" t="s">
        <v>32</v>
      </c>
      <c r="F337" s="39"/>
      <c r="G337" s="39"/>
    </row>
    <row r="338" spans="1:8">
      <c r="F338" s="39"/>
      <c r="G338" s="39"/>
    </row>
    <row r="339" spans="1:8">
      <c r="F339" s="39"/>
      <c r="G339" s="39"/>
    </row>
    <row r="340" spans="1:8" s="216" customFormat="1" ht="24">
      <c r="A340" s="212" t="str">
        <f>$A$4</f>
        <v>1.</v>
      </c>
      <c r="B340" s="213">
        <f>COUNTA($A$8:A340)</f>
        <v>49</v>
      </c>
      <c r="C340" s="160"/>
      <c r="D340" s="214" t="s">
        <v>167</v>
      </c>
      <c r="E340" s="215" t="s">
        <v>22</v>
      </c>
      <c r="F340" s="113">
        <v>1</v>
      </c>
      <c r="G340" s="268">
        <v>0</v>
      </c>
      <c r="H340" s="268">
        <f>F340*G340</f>
        <v>0</v>
      </c>
    </row>
    <row r="341" spans="1:8">
      <c r="F341" s="39"/>
      <c r="G341" s="39"/>
    </row>
    <row r="342" spans="1:8">
      <c r="F342" s="39"/>
      <c r="G342" s="39"/>
    </row>
    <row r="343" spans="1:8" ht="15">
      <c r="D343" s="227" t="s">
        <v>287</v>
      </c>
      <c r="F343" s="39"/>
      <c r="G343" s="39"/>
    </row>
    <row r="344" spans="1:8">
      <c r="F344" s="39"/>
      <c r="G344" s="39"/>
    </row>
    <row r="345" spans="1:8" ht="48">
      <c r="D345" s="229" t="s">
        <v>288</v>
      </c>
      <c r="F345" s="39"/>
      <c r="G345" s="39"/>
    </row>
    <row r="346" spans="1:8" ht="48">
      <c r="D346" s="229" t="s">
        <v>324</v>
      </c>
      <c r="F346" s="39"/>
      <c r="G346" s="39"/>
    </row>
    <row r="347" spans="1:8" ht="38.25" customHeight="1">
      <c r="D347" s="229" t="s">
        <v>289</v>
      </c>
      <c r="F347" s="39"/>
      <c r="G347" s="39"/>
    </row>
    <row r="348" spans="1:8" ht="74.25" customHeight="1">
      <c r="D348" s="230" t="s">
        <v>290</v>
      </c>
      <c r="F348" s="39"/>
      <c r="G348" s="39"/>
    </row>
    <row r="349" spans="1:8">
      <c r="D349" s="228"/>
      <c r="F349" s="39"/>
      <c r="G349" s="39"/>
    </row>
    <row r="350" spans="1:8" ht="12" thickBot="1">
      <c r="D350" s="228"/>
      <c r="F350" s="39"/>
      <c r="G350" s="39"/>
    </row>
    <row r="351" spans="1:8" ht="15">
      <c r="A351" s="259" t="s">
        <v>11</v>
      </c>
      <c r="B351" s="253"/>
      <c r="C351" s="254"/>
      <c r="D351" s="255" t="s">
        <v>334</v>
      </c>
      <c r="E351" s="256"/>
      <c r="F351" s="257"/>
      <c r="G351" s="258"/>
      <c r="H351" s="267">
        <v>0</v>
      </c>
    </row>
  </sheetData>
  <sheetProtection selectLockedCells="1"/>
  <mergeCells count="3">
    <mergeCell ref="E1:H1"/>
    <mergeCell ref="A2:B2"/>
    <mergeCell ref="A1:C1"/>
  </mergeCells>
  <phoneticPr fontId="4" type="noConversion"/>
  <conditionalFormatting sqref="J321:J334">
    <cfRule type="cellIs" dxfId="0" priority="46" stopIfTrue="1" operator="equal">
      <formula>0</formula>
    </cfRule>
  </conditionalFormatting>
  <pageMargins left="0.78740157480314965" right="0.39370078740157483" top="0.59055118110236227" bottom="0.59055118110236227" header="0.51181102362204722" footer="0.51181102362204722"/>
  <pageSetup paperSize="9" scale="33" orientation="portrait" r:id="rId1"/>
  <headerFooter alignWithMargins="0">
    <oddFooter>&amp;L
&amp;F&amp;C
&amp;A&amp;R
&amp;P / &amp;N</oddFooter>
  </headerFooter>
  <rowBreaks count="3" manualBreakCount="3">
    <brk id="84" max="7" man="1"/>
    <brk id="173" max="7" man="1"/>
    <brk id="288"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97"/>
  <sheetViews>
    <sheetView view="pageBreakPreview" zoomScaleNormal="100" zoomScaleSheetLayoutView="100" workbookViewId="0">
      <pane ySplit="2" topLeftCell="A72" activePane="bottomLeft" state="frozen"/>
      <selection activeCell="J23" sqref="J23"/>
      <selection pane="bottomLeft" activeCell="E92" sqref="E92"/>
    </sheetView>
  </sheetViews>
  <sheetFormatPr defaultRowHeight="11.25"/>
  <cols>
    <col min="1" max="1" width="4.85546875" style="56" customWidth="1"/>
    <col min="2" max="2" width="3.140625" style="57" customWidth="1"/>
    <col min="3" max="3" width="6.7109375" style="58" customWidth="1"/>
    <col min="4" max="4" width="51" style="41" customWidth="1"/>
    <col min="5" max="7" width="8.7109375" style="59" customWidth="1"/>
    <col min="8" max="8" width="8.7109375" style="60" customWidth="1"/>
    <col min="9" max="16384" width="9.140625" style="41"/>
  </cols>
  <sheetData>
    <row r="1" spans="1:8" ht="37.5" customHeight="1">
      <c r="A1" s="294"/>
      <c r="B1" s="295"/>
      <c r="C1" s="296"/>
      <c r="D1" s="86" t="str">
        <f>EPSupute!D1</f>
        <v>GRAĐEVINA:                                                                                                  Tvrđava Klis                                                                                               na k.č. 4434/1 i 4414/5 k.o. Klis</v>
      </c>
      <c r="E1" s="293" t="str">
        <f>EPSupute!E1</f>
        <v>OZNAKA PROJEKTA:           E-940                       SPECIFIKACIJA</v>
      </c>
      <c r="F1" s="293"/>
      <c r="G1" s="293"/>
      <c r="H1" s="293"/>
    </row>
    <row r="2" spans="1:8" s="42" customFormat="1" ht="24" customHeight="1" thickBot="1">
      <c r="A2" s="288" t="s">
        <v>3</v>
      </c>
      <c r="B2" s="289"/>
      <c r="C2" s="4" t="s">
        <v>1</v>
      </c>
      <c r="D2" s="84" t="s">
        <v>2</v>
      </c>
      <c r="E2" s="5" t="s">
        <v>8</v>
      </c>
      <c r="F2" s="6" t="s">
        <v>9</v>
      </c>
      <c r="G2" s="6" t="s">
        <v>336</v>
      </c>
      <c r="H2" s="6" t="s">
        <v>335</v>
      </c>
    </row>
    <row r="3" spans="1:8" s="42" customFormat="1" ht="15" customHeight="1">
      <c r="A3" s="8"/>
      <c r="B3" s="9"/>
      <c r="C3" s="9"/>
      <c r="D3" s="8"/>
      <c r="E3" s="10"/>
      <c r="F3" s="11"/>
      <c r="G3" s="11"/>
      <c r="H3" s="11"/>
    </row>
    <row r="4" spans="1:8" s="42" customFormat="1" ht="15" customHeight="1">
      <c r="A4" s="13" t="str">
        <f>EPSsad!B27</f>
        <v>2.</v>
      </c>
      <c r="B4" s="14" t="s">
        <v>10</v>
      </c>
      <c r="C4" s="15"/>
      <c r="D4" s="16" t="str">
        <f>EPSsad!C27</f>
        <v xml:space="preserve">Dio 2. građenja </v>
      </c>
      <c r="E4" s="17" t="s">
        <v>10</v>
      </c>
      <c r="F4" s="18"/>
      <c r="G4" s="18"/>
      <c r="H4" s="18"/>
    </row>
    <row r="5" spans="1:8" s="42" customFormat="1" ht="15" customHeight="1">
      <c r="A5" s="13"/>
      <c r="B5" s="14"/>
      <c r="C5" s="15"/>
      <c r="D5" s="16"/>
      <c r="E5" s="17"/>
      <c r="F5" s="18"/>
      <c r="G5" s="18"/>
      <c r="H5" s="18"/>
    </row>
    <row r="6" spans="1:8" s="42" customFormat="1" ht="15" customHeight="1">
      <c r="A6" s="21"/>
      <c r="B6" s="22"/>
      <c r="C6" s="23"/>
      <c r="D6" s="24"/>
      <c r="E6" s="17"/>
      <c r="F6" s="18"/>
      <c r="G6" s="18"/>
      <c r="H6" s="18"/>
    </row>
    <row r="7" spans="1:8" s="42" customFormat="1" ht="12.75">
      <c r="A7" s="21"/>
      <c r="B7" s="22"/>
      <c r="C7" s="23"/>
      <c r="D7" s="104" t="s">
        <v>54</v>
      </c>
      <c r="E7" s="17"/>
      <c r="F7" s="18"/>
      <c r="G7" s="18"/>
      <c r="H7" s="18"/>
    </row>
    <row r="8" spans="1:8" s="42" customFormat="1" ht="12.75">
      <c r="A8" s="21"/>
      <c r="B8" s="22"/>
      <c r="C8" s="23"/>
      <c r="D8" s="104"/>
      <c r="E8" s="17"/>
      <c r="F8" s="18"/>
      <c r="G8" s="18"/>
      <c r="H8" s="18"/>
    </row>
    <row r="9" spans="1:8" s="42" customFormat="1" ht="72.75" customHeight="1">
      <c r="A9" s="21"/>
      <c r="B9" s="22"/>
      <c r="C9" s="23"/>
      <c r="D9" s="126" t="s">
        <v>198</v>
      </c>
      <c r="E9" s="17"/>
      <c r="F9" s="18"/>
      <c r="G9" s="18"/>
      <c r="H9" s="18"/>
    </row>
    <row r="10" spans="1:8" s="42" customFormat="1" ht="15" customHeight="1">
      <c r="A10" s="21"/>
      <c r="B10" s="22"/>
      <c r="C10" s="23"/>
      <c r="D10" s="24"/>
      <c r="E10" s="17"/>
      <c r="F10" s="18"/>
      <c r="G10" s="18"/>
      <c r="H10" s="18"/>
    </row>
    <row r="11" spans="1:8" s="42" customFormat="1" ht="36">
      <c r="A11" s="26" t="str">
        <f>$A$4</f>
        <v>2.</v>
      </c>
      <c r="B11" s="61">
        <f>COUNTA($A$6:A11)</f>
        <v>1</v>
      </c>
      <c r="C11" s="28"/>
      <c r="D11" s="109" t="s">
        <v>292</v>
      </c>
      <c r="E11" s="110"/>
      <c r="F11" s="110"/>
      <c r="G11" s="110"/>
      <c r="H11" s="110"/>
    </row>
    <row r="12" spans="1:8" s="42" customFormat="1" ht="24">
      <c r="A12" s="21"/>
      <c r="B12" s="22"/>
      <c r="C12" s="23"/>
      <c r="D12" s="109" t="s">
        <v>153</v>
      </c>
      <c r="E12" s="112"/>
      <c r="F12" s="113"/>
      <c r="G12" s="113"/>
      <c r="H12" s="113"/>
    </row>
    <row r="13" spans="1:8" s="42" customFormat="1" ht="24">
      <c r="A13" s="21"/>
      <c r="B13" s="22"/>
      <c r="C13" s="23"/>
      <c r="D13" s="117" t="s">
        <v>154</v>
      </c>
      <c r="E13" s="112"/>
      <c r="F13" s="113"/>
      <c r="G13" s="113"/>
      <c r="H13" s="113"/>
    </row>
    <row r="14" spans="1:8" s="42" customFormat="1" ht="24">
      <c r="A14" s="21"/>
      <c r="B14" s="22"/>
      <c r="C14" s="23"/>
      <c r="D14" s="119" t="s">
        <v>63</v>
      </c>
      <c r="E14" s="112"/>
      <c r="F14" s="113"/>
      <c r="G14" s="113"/>
      <c r="H14" s="113"/>
    </row>
    <row r="15" spans="1:8" s="42" customFormat="1" ht="15" customHeight="1">
      <c r="A15" s="21"/>
      <c r="B15" s="22"/>
      <c r="C15" s="23"/>
      <c r="D15" s="120" t="s">
        <v>64</v>
      </c>
      <c r="E15" s="112" t="s">
        <v>12</v>
      </c>
      <c r="F15" s="113">
        <v>1350</v>
      </c>
      <c r="G15" s="268">
        <v>0</v>
      </c>
      <c r="H15" s="268">
        <f>F15*G15</f>
        <v>0</v>
      </c>
    </row>
    <row r="16" spans="1:8" s="42" customFormat="1" ht="15" customHeight="1">
      <c r="A16" s="21"/>
      <c r="B16" s="22"/>
      <c r="C16" s="23"/>
      <c r="D16" s="24"/>
      <c r="E16" s="17"/>
      <c r="F16" s="18"/>
      <c r="G16" s="18"/>
      <c r="H16" s="18"/>
    </row>
    <row r="17" spans="1:8" s="20" customFormat="1" ht="60">
      <c r="A17" s="158" t="str">
        <f>$A$4</f>
        <v>2.</v>
      </c>
      <c r="B17" s="159">
        <f>COUNTA($A$11:A$17)</f>
        <v>2</v>
      </c>
      <c r="C17" s="160"/>
      <c r="D17" s="123" t="s">
        <v>293</v>
      </c>
      <c r="E17" s="112" t="s">
        <v>65</v>
      </c>
      <c r="F17" s="113">
        <v>15</v>
      </c>
      <c r="G17" s="268">
        <v>0</v>
      </c>
      <c r="H17" s="268">
        <f>F17*G17</f>
        <v>0</v>
      </c>
    </row>
    <row r="18" spans="1:8" s="20" customFormat="1" ht="24">
      <c r="A18" s="161"/>
      <c r="B18" s="163"/>
      <c r="C18" s="162"/>
      <c r="D18" s="119" t="s">
        <v>66</v>
      </c>
      <c r="E18" s="112"/>
      <c r="F18" s="113"/>
      <c r="G18" s="113"/>
      <c r="H18" s="113"/>
    </row>
    <row r="19" spans="1:8" s="42" customFormat="1" ht="15" customHeight="1">
      <c r="A19" s="21"/>
      <c r="B19" s="22"/>
      <c r="C19" s="23"/>
      <c r="D19" s="24"/>
      <c r="E19" s="17"/>
      <c r="F19" s="18"/>
      <c r="G19" s="18"/>
      <c r="H19" s="18"/>
    </row>
    <row r="20" spans="1:8" s="20" customFormat="1" ht="48">
      <c r="A20" s="158" t="str">
        <f>$A$4</f>
        <v>2.</v>
      </c>
      <c r="B20" s="159">
        <f>COUNTA($A$11:A$20)</f>
        <v>3</v>
      </c>
      <c r="C20" s="160"/>
      <c r="D20" s="121" t="s">
        <v>155</v>
      </c>
      <c r="E20" s="112" t="s">
        <v>65</v>
      </c>
      <c r="F20" s="113">
        <v>2</v>
      </c>
      <c r="G20" s="268">
        <v>0</v>
      </c>
      <c r="H20" s="268">
        <f>F20*G20</f>
        <v>0</v>
      </c>
    </row>
    <row r="21" spans="1:8" s="42" customFormat="1" ht="15" customHeight="1">
      <c r="A21" s="21"/>
      <c r="B21" s="22"/>
      <c r="C21" s="23"/>
      <c r="D21" s="24"/>
      <c r="E21" s="17"/>
      <c r="F21" s="18"/>
      <c r="G21" s="18"/>
      <c r="H21" s="18"/>
    </row>
    <row r="22" spans="1:8" s="20" customFormat="1" ht="85.5" customHeight="1">
      <c r="A22" s="158" t="str">
        <f>$A$4</f>
        <v>2.</v>
      </c>
      <c r="B22" s="159">
        <f>COUNTA($A$11:A$22)</f>
        <v>4</v>
      </c>
      <c r="C22" s="160"/>
      <c r="D22" s="122" t="s">
        <v>156</v>
      </c>
      <c r="E22" s="112" t="s">
        <v>65</v>
      </c>
      <c r="F22" s="113">
        <v>2</v>
      </c>
      <c r="G22" s="268">
        <v>0</v>
      </c>
      <c r="H22" s="268">
        <f>F22*G22</f>
        <v>0</v>
      </c>
    </row>
    <row r="23" spans="1:8" s="42" customFormat="1" ht="15" customHeight="1">
      <c r="A23" s="21"/>
      <c r="B23" s="22"/>
      <c r="C23" s="23"/>
      <c r="D23" s="24"/>
      <c r="E23" s="17"/>
      <c r="F23" s="18"/>
      <c r="G23" s="18"/>
      <c r="H23" s="18"/>
    </row>
    <row r="24" spans="1:8" s="20" customFormat="1" ht="25.5" customHeight="1">
      <c r="A24" s="158" t="str">
        <f>$A$4</f>
        <v>2.</v>
      </c>
      <c r="B24" s="159">
        <f>COUNTA($A$11:A$24)</f>
        <v>5</v>
      </c>
      <c r="C24" s="160"/>
      <c r="D24" s="122" t="s">
        <v>190</v>
      </c>
      <c r="E24" s="112" t="s">
        <v>65</v>
      </c>
      <c r="F24" s="113">
        <v>81</v>
      </c>
      <c r="G24" s="268">
        <v>0</v>
      </c>
      <c r="H24" s="268">
        <f>F24*G24</f>
        <v>0</v>
      </c>
    </row>
    <row r="25" spans="1:8" s="42" customFormat="1" ht="15" customHeight="1">
      <c r="A25" s="21"/>
      <c r="B25" s="22"/>
      <c r="C25" s="23"/>
      <c r="D25" s="24"/>
      <c r="E25" s="17"/>
      <c r="F25" s="18"/>
      <c r="G25" s="18"/>
      <c r="H25" s="18"/>
    </row>
    <row r="26" spans="1:8" s="20" customFormat="1" ht="36">
      <c r="A26" s="158" t="str">
        <f>$A$4</f>
        <v>2.</v>
      </c>
      <c r="B26" s="159">
        <f>COUNTA($A$11:A$26)</f>
        <v>6</v>
      </c>
      <c r="C26" s="160"/>
      <c r="D26" s="122" t="s">
        <v>191</v>
      </c>
      <c r="E26" s="112" t="s">
        <v>65</v>
      </c>
      <c r="F26" s="113">
        <v>30</v>
      </c>
      <c r="G26" s="268">
        <v>0</v>
      </c>
      <c r="H26" s="268">
        <f>F26*G26</f>
        <v>0</v>
      </c>
    </row>
    <row r="27" spans="1:8" s="42" customFormat="1" ht="15" customHeight="1">
      <c r="A27" s="21"/>
      <c r="B27" s="22"/>
      <c r="C27" s="23"/>
      <c r="D27" s="24"/>
      <c r="E27" s="17"/>
      <c r="F27" s="18"/>
      <c r="G27" s="18"/>
      <c r="H27" s="18"/>
    </row>
    <row r="28" spans="1:8" s="20" customFormat="1" ht="48" customHeight="1">
      <c r="A28" s="158" t="str">
        <f>$A$4</f>
        <v>2.</v>
      </c>
      <c r="B28" s="159">
        <f>COUNTA($A$11:A$28)</f>
        <v>7</v>
      </c>
      <c r="C28" s="160"/>
      <c r="D28" s="122" t="s">
        <v>254</v>
      </c>
      <c r="E28" s="112" t="s">
        <v>12</v>
      </c>
      <c r="F28" s="113">
        <v>50</v>
      </c>
      <c r="G28" s="268">
        <v>0</v>
      </c>
      <c r="H28" s="268">
        <f>F28*G28</f>
        <v>0</v>
      </c>
    </row>
    <row r="29" spans="1:8" s="42" customFormat="1" ht="15" customHeight="1">
      <c r="A29" s="21"/>
      <c r="B29" s="22"/>
      <c r="C29" s="23"/>
      <c r="D29" s="24"/>
      <c r="E29" s="17"/>
      <c r="F29" s="18"/>
      <c r="G29" s="18"/>
      <c r="H29" s="18"/>
    </row>
    <row r="30" spans="1:8" s="20" customFormat="1" ht="48" customHeight="1">
      <c r="A30" s="158" t="str">
        <f>$A$4</f>
        <v>2.</v>
      </c>
      <c r="B30" s="159">
        <f>COUNTA($A$11:A$30)</f>
        <v>8</v>
      </c>
      <c r="C30" s="160"/>
      <c r="D30" s="122" t="s">
        <v>255</v>
      </c>
      <c r="E30" s="112" t="s">
        <v>12</v>
      </c>
      <c r="F30" s="113">
        <v>1100</v>
      </c>
      <c r="G30" s="268">
        <v>0</v>
      </c>
      <c r="H30" s="268">
        <f>F30*G30</f>
        <v>0</v>
      </c>
    </row>
    <row r="31" spans="1:8" s="42" customFormat="1" ht="15" customHeight="1">
      <c r="A31" s="21"/>
      <c r="B31" s="22"/>
      <c r="C31" s="23"/>
      <c r="D31" s="24"/>
      <c r="E31" s="17"/>
      <c r="F31" s="18"/>
      <c r="G31" s="18"/>
      <c r="H31" s="18"/>
    </row>
    <row r="32" spans="1:8" s="20" customFormat="1" ht="24">
      <c r="A32" s="158" t="str">
        <f>$A$4</f>
        <v>2.</v>
      </c>
      <c r="B32" s="159">
        <f>COUNTA($A$11:A$32)</f>
        <v>9</v>
      </c>
      <c r="C32" s="160"/>
      <c r="D32" s="121" t="s">
        <v>74</v>
      </c>
      <c r="E32" s="112" t="s">
        <v>65</v>
      </c>
      <c r="F32" s="113">
        <v>1</v>
      </c>
      <c r="G32" s="268">
        <v>0</v>
      </c>
      <c r="H32" s="268">
        <f>F32*G32</f>
        <v>0</v>
      </c>
    </row>
    <row r="33" spans="1:8" s="20" customFormat="1" ht="15" customHeight="1">
      <c r="A33" s="161"/>
      <c r="B33" s="163"/>
      <c r="C33" s="162"/>
      <c r="D33" s="119"/>
      <c r="E33" s="112"/>
      <c r="F33" s="113"/>
      <c r="G33" s="113"/>
      <c r="H33" s="113"/>
    </row>
    <row r="34" spans="1:8" s="20" customFormat="1" ht="24">
      <c r="A34" s="158" t="str">
        <f>$A$4</f>
        <v>2.</v>
      </c>
      <c r="B34" s="159">
        <f>COUNTA($A$11:A$34)</f>
        <v>10</v>
      </c>
      <c r="C34" s="160"/>
      <c r="D34" s="128" t="s">
        <v>75</v>
      </c>
      <c r="E34" s="112" t="s">
        <v>76</v>
      </c>
      <c r="F34" s="113">
        <v>135</v>
      </c>
      <c r="G34" s="268">
        <v>0</v>
      </c>
      <c r="H34" s="268">
        <f>F34*G34</f>
        <v>0</v>
      </c>
    </row>
    <row r="35" spans="1:8" s="20" customFormat="1" ht="15" customHeight="1">
      <c r="A35" s="161"/>
      <c r="B35" s="163"/>
      <c r="C35" s="162"/>
      <c r="D35" s="119"/>
      <c r="E35" s="112"/>
      <c r="F35" s="113"/>
      <c r="G35" s="113"/>
      <c r="H35" s="113"/>
    </row>
    <row r="36" spans="1:8" s="20" customFormat="1" ht="36">
      <c r="A36" s="158" t="str">
        <f>$A$4</f>
        <v>2.</v>
      </c>
      <c r="B36" s="159">
        <f>COUNTA($A$11:A$36)</f>
        <v>11</v>
      </c>
      <c r="C36" s="160"/>
      <c r="D36" s="217" t="s">
        <v>168</v>
      </c>
      <c r="E36" s="112" t="s">
        <v>65</v>
      </c>
      <c r="F36" s="113">
        <v>1</v>
      </c>
      <c r="G36" s="268">
        <v>0</v>
      </c>
      <c r="H36" s="268">
        <f>F36*G36</f>
        <v>0</v>
      </c>
    </row>
    <row r="37" spans="1:8" s="20" customFormat="1" ht="15" customHeight="1">
      <c r="A37" s="161"/>
      <c r="B37" s="163"/>
      <c r="C37" s="162"/>
      <c r="D37" s="119"/>
      <c r="E37" s="112"/>
      <c r="F37" s="113"/>
      <c r="G37" s="113"/>
      <c r="H37" s="113"/>
    </row>
    <row r="38" spans="1:8" s="20" customFormat="1" ht="36">
      <c r="A38" s="158" t="str">
        <f>$A$4</f>
        <v>2.</v>
      </c>
      <c r="B38" s="159">
        <f>COUNTA($A$11:A$38)</f>
        <v>12</v>
      </c>
      <c r="C38" s="160"/>
      <c r="D38" s="129" t="s">
        <v>77</v>
      </c>
      <c r="E38" s="112" t="s">
        <v>65</v>
      </c>
      <c r="F38" s="113">
        <v>1</v>
      </c>
      <c r="G38" s="268">
        <v>0</v>
      </c>
      <c r="H38" s="268">
        <f>F38*G38</f>
        <v>0</v>
      </c>
    </row>
    <row r="39" spans="1:8" s="20" customFormat="1" ht="15" customHeight="1">
      <c r="A39" s="161"/>
      <c r="B39" s="163"/>
      <c r="C39" s="162"/>
      <c r="D39" s="119"/>
      <c r="E39" s="112"/>
      <c r="F39" s="113"/>
      <c r="G39" s="113"/>
      <c r="H39" s="113"/>
    </row>
    <row r="40" spans="1:8" s="20" customFormat="1" ht="12.75">
      <c r="A40" s="158" t="str">
        <f>$A$4</f>
        <v>2.</v>
      </c>
      <c r="B40" s="159">
        <f>COUNTA($A$11:A$40)</f>
        <v>13</v>
      </c>
      <c r="C40" s="160"/>
      <c r="D40" s="133" t="s">
        <v>214</v>
      </c>
      <c r="E40" s="112" t="s">
        <v>65</v>
      </c>
      <c r="F40" s="113">
        <v>1</v>
      </c>
      <c r="G40" s="268">
        <v>0</v>
      </c>
      <c r="H40" s="268">
        <f>F40*G40</f>
        <v>0</v>
      </c>
    </row>
    <row r="41" spans="1:8" s="42" customFormat="1" ht="25.5">
      <c r="A41" s="21"/>
      <c r="B41" s="22"/>
      <c r="C41" s="23"/>
      <c r="D41" s="133" t="s">
        <v>215</v>
      </c>
      <c r="E41" s="17"/>
      <c r="F41" s="18"/>
      <c r="G41" s="18"/>
      <c r="H41" s="18"/>
    </row>
    <row r="42" spans="1:8" s="42" customFormat="1" ht="15" customHeight="1">
      <c r="A42" s="21"/>
      <c r="B42" s="22"/>
      <c r="C42" s="23"/>
      <c r="D42" s="133"/>
      <c r="E42" s="17"/>
      <c r="F42" s="18"/>
      <c r="G42" s="18"/>
      <c r="H42" s="18"/>
    </row>
    <row r="43" spans="1:8" s="42" customFormat="1" ht="15" customHeight="1">
      <c r="A43" s="21"/>
      <c r="B43" s="22"/>
      <c r="C43" s="23"/>
      <c r="D43" s="24"/>
      <c r="E43" s="17"/>
      <c r="F43" s="18"/>
      <c r="G43" s="18"/>
      <c r="H43" s="18"/>
    </row>
    <row r="44" spans="1:8" s="42" customFormat="1" ht="15" customHeight="1">
      <c r="A44" s="21"/>
      <c r="B44" s="22"/>
      <c r="C44" s="23"/>
      <c r="D44" s="104" t="s">
        <v>298</v>
      </c>
      <c r="E44" s="17"/>
      <c r="F44" s="18"/>
      <c r="G44" s="18"/>
      <c r="H44" s="18"/>
    </row>
    <row r="45" spans="1:8" s="42" customFormat="1" ht="15" customHeight="1">
      <c r="A45" s="21"/>
      <c r="B45" s="22"/>
      <c r="C45" s="23"/>
      <c r="D45" s="104"/>
      <c r="E45" s="17"/>
      <c r="F45" s="18"/>
      <c r="G45" s="18"/>
      <c r="H45" s="18"/>
    </row>
    <row r="46" spans="1:8" s="42" customFormat="1" ht="15" customHeight="1">
      <c r="A46" s="21"/>
      <c r="B46" s="22"/>
      <c r="C46" s="23"/>
      <c r="D46" s="24"/>
      <c r="E46" s="17"/>
      <c r="F46" s="18"/>
      <c r="G46" s="18"/>
      <c r="H46" s="18"/>
    </row>
    <row r="47" spans="1:8" s="20" customFormat="1" ht="12">
      <c r="A47" s="158" t="str">
        <f>$A$4</f>
        <v>2.</v>
      </c>
      <c r="B47" s="159">
        <f>COUNTA($A$10:A47)</f>
        <v>14</v>
      </c>
      <c r="C47" s="160"/>
      <c r="D47" s="106" t="s">
        <v>157</v>
      </c>
      <c r="E47" s="112" t="s">
        <v>12</v>
      </c>
      <c r="F47" s="113">
        <v>1175</v>
      </c>
      <c r="G47" s="268">
        <v>0</v>
      </c>
      <c r="H47" s="268">
        <f>F47*G47</f>
        <v>0</v>
      </c>
    </row>
    <row r="48" spans="1:8" s="42" customFormat="1" ht="15" customHeight="1">
      <c r="A48" s="21"/>
      <c r="B48" s="22"/>
      <c r="C48" s="23"/>
      <c r="D48" s="24"/>
      <c r="E48" s="17"/>
      <c r="F48" s="18"/>
      <c r="G48" s="18"/>
      <c r="H48" s="18"/>
    </row>
    <row r="49" spans="1:8" s="20" customFormat="1" ht="12">
      <c r="A49" s="158" t="str">
        <f>$A$4</f>
        <v>2.</v>
      </c>
      <c r="B49" s="159">
        <f>COUNTA($A$10:A49)</f>
        <v>15</v>
      </c>
      <c r="C49" s="160"/>
      <c r="D49" s="106" t="s">
        <v>158</v>
      </c>
      <c r="E49" s="112" t="s">
        <v>12</v>
      </c>
      <c r="F49" s="113">
        <v>247</v>
      </c>
      <c r="G49" s="268">
        <v>0</v>
      </c>
      <c r="H49" s="268">
        <f>F49*G49</f>
        <v>0</v>
      </c>
    </row>
    <row r="50" spans="1:8" s="42" customFormat="1" ht="15" customHeight="1">
      <c r="A50" s="21"/>
      <c r="B50" s="22"/>
      <c r="C50" s="23"/>
      <c r="D50" s="24"/>
      <c r="E50" s="17"/>
      <c r="F50" s="18"/>
      <c r="G50" s="18"/>
      <c r="H50" s="18"/>
    </row>
    <row r="51" spans="1:8" s="20" customFormat="1" ht="12">
      <c r="A51" s="158" t="str">
        <f>$A$4</f>
        <v>2.</v>
      </c>
      <c r="B51" s="159">
        <f>COUNTA($A$10:A51)</f>
        <v>16</v>
      </c>
      <c r="C51" s="160"/>
      <c r="D51" s="106" t="s">
        <v>135</v>
      </c>
      <c r="E51" s="112" t="s">
        <v>12</v>
      </c>
      <c r="F51" s="113">
        <v>20</v>
      </c>
      <c r="G51" s="268">
        <v>0</v>
      </c>
      <c r="H51" s="268">
        <f>F51*G51</f>
        <v>0</v>
      </c>
    </row>
    <row r="52" spans="1:8" s="20" customFormat="1" ht="12">
      <c r="A52" s="158"/>
      <c r="B52" s="159"/>
      <c r="C52" s="160"/>
      <c r="D52" s="106"/>
      <c r="E52" s="112"/>
      <c r="F52" s="113"/>
      <c r="G52" s="113"/>
      <c r="H52" s="113"/>
    </row>
    <row r="53" spans="1:8" s="20" customFormat="1" ht="12">
      <c r="A53" s="158" t="str">
        <f>$A$4</f>
        <v>2.</v>
      </c>
      <c r="B53" s="159">
        <f>COUNTA($A$10:A53)</f>
        <v>17</v>
      </c>
      <c r="C53" s="160"/>
      <c r="D53" s="106" t="s">
        <v>210</v>
      </c>
      <c r="E53" s="112" t="s">
        <v>15</v>
      </c>
      <c r="F53" s="113">
        <v>2</v>
      </c>
      <c r="G53" s="268">
        <v>0</v>
      </c>
      <c r="H53" s="268">
        <f>F53*G53</f>
        <v>0</v>
      </c>
    </row>
    <row r="54" spans="1:8" s="20" customFormat="1" ht="12">
      <c r="A54" s="158"/>
      <c r="B54" s="159"/>
      <c r="C54" s="160"/>
      <c r="D54" s="106"/>
      <c r="E54" s="112"/>
      <c r="F54" s="113"/>
      <c r="G54" s="113"/>
      <c r="H54" s="113"/>
    </row>
    <row r="55" spans="1:8" s="205" customFormat="1" ht="12">
      <c r="A55" s="158" t="str">
        <f>$A$4</f>
        <v>2.</v>
      </c>
      <c r="B55" s="159">
        <f>COUNTA($A$8:A55)</f>
        <v>18</v>
      </c>
      <c r="C55" s="197"/>
      <c r="D55" s="106" t="s">
        <v>137</v>
      </c>
      <c r="E55" s="112" t="s">
        <v>22</v>
      </c>
      <c r="F55" s="113">
        <v>1</v>
      </c>
      <c r="G55" s="268">
        <v>0</v>
      </c>
      <c r="H55" s="268">
        <f>F55*G55</f>
        <v>0</v>
      </c>
    </row>
    <row r="56" spans="1:8" s="205" customFormat="1" ht="12">
      <c r="A56" s="158"/>
      <c r="B56" s="159"/>
      <c r="C56" s="206"/>
      <c r="D56" s="107"/>
      <c r="E56" s="112"/>
      <c r="F56" s="113"/>
      <c r="G56" s="113"/>
      <c r="H56" s="113"/>
    </row>
    <row r="57" spans="1:8" s="205" customFormat="1" ht="24">
      <c r="A57" s="158" t="str">
        <f>$A$4</f>
        <v>2.</v>
      </c>
      <c r="B57" s="159">
        <f>COUNTA($A$8:A57)</f>
        <v>19</v>
      </c>
      <c r="C57" s="197"/>
      <c r="D57" s="106" t="s">
        <v>0</v>
      </c>
      <c r="E57" s="112" t="s">
        <v>22</v>
      </c>
      <c r="F57" s="113">
        <v>1</v>
      </c>
      <c r="G57" s="268">
        <v>0</v>
      </c>
      <c r="H57" s="268">
        <f>F57*G57</f>
        <v>0</v>
      </c>
    </row>
    <row r="58" spans="1:8" s="20" customFormat="1" ht="12">
      <c r="A58" s="158"/>
      <c r="B58" s="159"/>
      <c r="C58" s="160"/>
      <c r="D58" s="106"/>
      <c r="E58" s="112"/>
      <c r="F58" s="113"/>
      <c r="G58" s="113"/>
      <c r="H58" s="113"/>
    </row>
    <row r="59" spans="1:8" s="42" customFormat="1" ht="13.5" customHeight="1">
      <c r="A59" s="21"/>
      <c r="B59" s="22"/>
      <c r="C59" s="23"/>
      <c r="D59" s="24"/>
      <c r="E59" s="17"/>
      <c r="F59" s="18"/>
      <c r="G59" s="18"/>
      <c r="H59" s="18"/>
    </row>
    <row r="60" spans="1:8" s="42" customFormat="1" ht="15" customHeight="1">
      <c r="A60" s="21"/>
      <c r="B60" s="22"/>
      <c r="C60" s="23"/>
      <c r="D60" s="104" t="s">
        <v>299</v>
      </c>
      <c r="E60" s="17"/>
      <c r="F60" s="18"/>
      <c r="G60" s="18"/>
      <c r="H60" s="18"/>
    </row>
    <row r="61" spans="1:8" s="42" customFormat="1" ht="14.25" customHeight="1">
      <c r="A61" s="21"/>
      <c r="B61" s="22"/>
      <c r="C61" s="23"/>
      <c r="D61" s="104"/>
      <c r="E61" s="17"/>
      <c r="F61" s="18"/>
      <c r="G61" s="18"/>
      <c r="H61" s="18"/>
    </row>
    <row r="62" spans="1:8" s="42" customFormat="1" ht="11.25" customHeight="1">
      <c r="A62" s="21"/>
      <c r="B62" s="22"/>
      <c r="C62" s="23"/>
      <c r="D62" s="24"/>
      <c r="E62" s="17"/>
      <c r="F62" s="18"/>
      <c r="G62" s="18"/>
      <c r="H62" s="18"/>
    </row>
    <row r="63" spans="1:8" s="20" customFormat="1" ht="111" customHeight="1">
      <c r="A63" s="158" t="str">
        <f>$A$4</f>
        <v>2.</v>
      </c>
      <c r="B63" s="159">
        <f>COUNTA($A$10:A63)</f>
        <v>20</v>
      </c>
      <c r="C63" s="160" t="s">
        <v>159</v>
      </c>
      <c r="D63" s="214" t="s">
        <v>300</v>
      </c>
      <c r="E63" s="112" t="s">
        <v>15</v>
      </c>
      <c r="F63" s="113">
        <v>34</v>
      </c>
      <c r="G63" s="268">
        <v>0</v>
      </c>
      <c r="H63" s="268">
        <f>F63*G63</f>
        <v>0</v>
      </c>
    </row>
    <row r="64" spans="1:8" s="42" customFormat="1" ht="15" customHeight="1">
      <c r="A64" s="21"/>
      <c r="B64" s="22"/>
      <c r="C64" s="23"/>
      <c r="D64" s="24"/>
      <c r="E64" s="17"/>
      <c r="F64" s="18"/>
      <c r="G64" s="18"/>
      <c r="H64" s="18"/>
    </row>
    <row r="65" spans="1:8" s="20" customFormat="1" ht="96">
      <c r="A65" s="158" t="str">
        <f>$A$4</f>
        <v>2.</v>
      </c>
      <c r="B65" s="159">
        <f>COUNTA($A$10:A65)</f>
        <v>21</v>
      </c>
      <c r="C65" s="160" t="s">
        <v>160</v>
      </c>
      <c r="D65" s="214" t="s">
        <v>301</v>
      </c>
      <c r="E65" s="112" t="s">
        <v>15</v>
      </c>
      <c r="F65" s="113">
        <v>2</v>
      </c>
      <c r="G65" s="268">
        <v>0</v>
      </c>
      <c r="H65" s="268">
        <f>F65*G65</f>
        <v>0</v>
      </c>
    </row>
    <row r="66" spans="1:8" s="42" customFormat="1" ht="15" customHeight="1">
      <c r="A66" s="21"/>
      <c r="B66" s="22"/>
      <c r="C66" s="23"/>
      <c r="D66" s="24"/>
      <c r="E66" s="17"/>
      <c r="F66" s="18"/>
      <c r="G66" s="18"/>
      <c r="H66" s="18"/>
    </row>
    <row r="67" spans="1:8" s="20" customFormat="1" ht="84">
      <c r="A67" s="158" t="str">
        <f>$A$4</f>
        <v>2.</v>
      </c>
      <c r="B67" s="159">
        <f>COUNTA($A$10:A67)</f>
        <v>22</v>
      </c>
      <c r="C67" s="160"/>
      <c r="D67" s="214" t="s">
        <v>302</v>
      </c>
      <c r="E67" s="112" t="s">
        <v>15</v>
      </c>
      <c r="F67" s="113">
        <v>2</v>
      </c>
      <c r="G67" s="268">
        <v>0</v>
      </c>
      <c r="H67" s="268">
        <f>F67*G67</f>
        <v>0</v>
      </c>
    </row>
    <row r="68" spans="1:8" s="42" customFormat="1" ht="15" customHeight="1">
      <c r="A68" s="21"/>
      <c r="B68" s="22"/>
      <c r="C68" s="23"/>
      <c r="D68" s="24"/>
      <c r="E68" s="17"/>
      <c r="F68" s="18"/>
      <c r="G68" s="18"/>
      <c r="H68" s="18"/>
    </row>
    <row r="69" spans="1:8" s="20" customFormat="1" ht="108">
      <c r="A69" s="158" t="str">
        <f>$A$4</f>
        <v>2.</v>
      </c>
      <c r="B69" s="159">
        <f>COUNTA($A$10:A69)</f>
        <v>23</v>
      </c>
      <c r="C69" s="160" t="s">
        <v>161</v>
      </c>
      <c r="D69" s="214" t="s">
        <v>303</v>
      </c>
      <c r="E69" s="112" t="s">
        <v>15</v>
      </c>
      <c r="F69" s="113">
        <v>46</v>
      </c>
      <c r="G69" s="268">
        <v>0</v>
      </c>
      <c r="H69" s="268">
        <f>F69*G69</f>
        <v>0</v>
      </c>
    </row>
    <row r="70" spans="1:8" s="42" customFormat="1" ht="15" customHeight="1">
      <c r="A70" s="21"/>
      <c r="B70" s="22"/>
      <c r="C70" s="23"/>
      <c r="D70" s="24"/>
      <c r="E70" s="17"/>
      <c r="F70" s="18"/>
      <c r="G70" s="18"/>
      <c r="H70" s="18"/>
    </row>
    <row r="71" spans="1:8" s="20" customFormat="1" ht="96">
      <c r="A71" s="158" t="str">
        <f>$A$4</f>
        <v>2.</v>
      </c>
      <c r="B71" s="159">
        <f>COUNTA($A$10:A71)</f>
        <v>24</v>
      </c>
      <c r="C71" s="160" t="s">
        <v>162</v>
      </c>
      <c r="D71" s="214" t="s">
        <v>304</v>
      </c>
      <c r="E71" s="112" t="s">
        <v>15</v>
      </c>
      <c r="F71" s="113">
        <v>16</v>
      </c>
      <c r="G71" s="268">
        <v>0</v>
      </c>
      <c r="H71" s="268">
        <f>F71*G71</f>
        <v>0</v>
      </c>
    </row>
    <row r="72" spans="1:8" s="42" customFormat="1" ht="12.75" customHeight="1">
      <c r="A72" s="21"/>
      <c r="B72" s="22"/>
      <c r="C72" s="23"/>
      <c r="D72" s="24"/>
      <c r="E72" s="17"/>
      <c r="F72" s="18"/>
      <c r="G72" s="18"/>
      <c r="H72" s="18"/>
    </row>
    <row r="73" spans="1:8" s="20" customFormat="1" ht="102" customHeight="1">
      <c r="A73" s="158" t="str">
        <f>$A$4</f>
        <v>2.</v>
      </c>
      <c r="B73" s="159">
        <f>COUNTA($A$10:A73)</f>
        <v>25</v>
      </c>
      <c r="C73" s="160" t="s">
        <v>163</v>
      </c>
      <c r="D73" s="214" t="s">
        <v>305</v>
      </c>
      <c r="E73" s="112" t="s">
        <v>15</v>
      </c>
      <c r="F73" s="113">
        <v>44</v>
      </c>
      <c r="G73" s="268">
        <v>0</v>
      </c>
      <c r="H73" s="268">
        <f>F73*G73</f>
        <v>0</v>
      </c>
    </row>
    <row r="74" spans="1:8" s="42" customFormat="1" ht="13.5" customHeight="1">
      <c r="A74" s="21"/>
      <c r="B74" s="22"/>
      <c r="C74" s="23"/>
      <c r="D74" s="24"/>
      <c r="E74" s="17"/>
      <c r="F74" s="18"/>
      <c r="G74" s="18"/>
      <c r="H74" s="18"/>
    </row>
    <row r="75" spans="1:8" s="20" customFormat="1" ht="96">
      <c r="A75" s="158" t="str">
        <f>$A$4</f>
        <v>2.</v>
      </c>
      <c r="B75" s="159">
        <f>COUNTA($A$10:A75)</f>
        <v>26</v>
      </c>
      <c r="C75" s="160" t="s">
        <v>164</v>
      </c>
      <c r="D75" s="214" t="s">
        <v>306</v>
      </c>
      <c r="E75" s="112" t="s">
        <v>15</v>
      </c>
      <c r="F75" s="113">
        <v>14</v>
      </c>
      <c r="G75" s="268">
        <v>0</v>
      </c>
      <c r="H75" s="268">
        <f>F75*G75</f>
        <v>0</v>
      </c>
    </row>
    <row r="76" spans="1:8" s="42" customFormat="1" ht="13.5" customHeight="1">
      <c r="A76" s="21"/>
      <c r="B76" s="22"/>
      <c r="C76" s="23"/>
      <c r="D76" s="24"/>
      <c r="E76" s="17"/>
      <c r="F76" s="18"/>
      <c r="G76" s="18"/>
      <c r="H76" s="18"/>
    </row>
    <row r="77" spans="1:8" s="20" customFormat="1" ht="84">
      <c r="A77" s="158" t="str">
        <f>$A$4</f>
        <v>2.</v>
      </c>
      <c r="B77" s="159">
        <f>COUNTA($A$10:A77)</f>
        <v>27</v>
      </c>
      <c r="C77" s="160" t="s">
        <v>165</v>
      </c>
      <c r="D77" s="214" t="s">
        <v>307</v>
      </c>
      <c r="E77" s="112" t="s">
        <v>15</v>
      </c>
      <c r="F77" s="113">
        <v>4</v>
      </c>
      <c r="G77" s="268">
        <v>0</v>
      </c>
      <c r="H77" s="268">
        <f>F77*G77</f>
        <v>0</v>
      </c>
    </row>
    <row r="78" spans="1:8" s="42" customFormat="1" ht="13.5" customHeight="1">
      <c r="A78" s="21"/>
      <c r="B78" s="22"/>
      <c r="C78" s="23"/>
      <c r="D78" s="24"/>
      <c r="E78" s="17"/>
      <c r="F78" s="18"/>
      <c r="G78" s="18"/>
      <c r="H78" s="18"/>
    </row>
    <row r="79" spans="1:8" s="20" customFormat="1" ht="87.75" customHeight="1">
      <c r="A79" s="158" t="str">
        <f>$A$4</f>
        <v>2.</v>
      </c>
      <c r="B79" s="159">
        <f>COUNTA($A$10:A79)</f>
        <v>28</v>
      </c>
      <c r="C79" s="160" t="s">
        <v>166</v>
      </c>
      <c r="D79" s="214" t="s">
        <v>308</v>
      </c>
      <c r="E79" s="112" t="s">
        <v>15</v>
      </c>
      <c r="F79" s="113">
        <v>2</v>
      </c>
      <c r="G79" s="268">
        <v>0</v>
      </c>
      <c r="H79" s="268">
        <f>F79*G79</f>
        <v>0</v>
      </c>
    </row>
    <row r="80" spans="1:8" s="42" customFormat="1" ht="13.5" customHeight="1">
      <c r="A80" s="21"/>
      <c r="B80" s="22"/>
      <c r="C80" s="23"/>
      <c r="D80" s="24"/>
      <c r="E80" s="17"/>
      <c r="F80" s="18"/>
      <c r="G80" s="18"/>
      <c r="H80" s="18"/>
    </row>
    <row r="81" spans="1:8" s="42" customFormat="1" ht="13.5" customHeight="1">
      <c r="A81" s="21"/>
      <c r="B81" s="22"/>
      <c r="C81" s="23"/>
      <c r="D81" s="24"/>
      <c r="E81" s="17"/>
      <c r="F81" s="18"/>
      <c r="G81" s="18"/>
      <c r="H81" s="18"/>
    </row>
    <row r="82" spans="1:8" s="3" customFormat="1" ht="12.75">
      <c r="A82" s="36"/>
      <c r="B82" s="37"/>
      <c r="C82" s="38"/>
      <c r="D82" s="104" t="s">
        <v>32</v>
      </c>
      <c r="E82" s="29"/>
      <c r="F82" s="39"/>
      <c r="G82" s="39"/>
      <c r="H82" s="39"/>
    </row>
    <row r="83" spans="1:8" s="3" customFormat="1">
      <c r="A83" s="36"/>
      <c r="B83" s="37"/>
      <c r="C83" s="38"/>
      <c r="E83" s="29"/>
      <c r="F83" s="39"/>
      <c r="G83" s="39"/>
      <c r="H83" s="39"/>
    </row>
    <row r="84" spans="1:8" s="3" customFormat="1">
      <c r="A84" s="36"/>
      <c r="B84" s="37"/>
      <c r="C84" s="38"/>
      <c r="E84" s="29"/>
      <c r="F84" s="39"/>
      <c r="G84" s="39"/>
      <c r="H84" s="39"/>
    </row>
    <row r="85" spans="1:8" s="216" customFormat="1" ht="24">
      <c r="A85" s="212" t="str">
        <f>$A$4</f>
        <v>2.</v>
      </c>
      <c r="B85" s="213">
        <f>COUNTA($A$8:A85)</f>
        <v>29</v>
      </c>
      <c r="C85" s="160"/>
      <c r="D85" s="214" t="s">
        <v>167</v>
      </c>
      <c r="E85" s="215" t="s">
        <v>22</v>
      </c>
      <c r="F85" s="113">
        <v>1</v>
      </c>
      <c r="G85" s="268">
        <v>0</v>
      </c>
      <c r="H85" s="268">
        <f>F85*G85</f>
        <v>0</v>
      </c>
    </row>
    <row r="86" spans="1:8" s="42" customFormat="1" ht="11.25" customHeight="1">
      <c r="A86" s="21"/>
      <c r="B86" s="22"/>
      <c r="C86" s="23"/>
      <c r="D86" s="24"/>
      <c r="E86" s="17"/>
      <c r="F86" s="18"/>
      <c r="G86" s="18"/>
      <c r="H86" s="18"/>
    </row>
    <row r="87" spans="1:8" s="42" customFormat="1" ht="11.25" customHeight="1">
      <c r="A87" s="21"/>
      <c r="B87" s="22"/>
      <c r="C87" s="23"/>
      <c r="D87" s="24"/>
      <c r="E87" s="17"/>
      <c r="F87" s="18"/>
      <c r="G87" s="18"/>
      <c r="H87" s="18"/>
    </row>
    <row r="88" spans="1:8" s="3" customFormat="1" ht="15">
      <c r="A88" s="36"/>
      <c r="B88" s="37"/>
      <c r="C88" s="38"/>
      <c r="D88" s="227" t="s">
        <v>287</v>
      </c>
      <c r="E88" s="29"/>
      <c r="F88" s="39"/>
      <c r="G88" s="39"/>
      <c r="H88" s="39"/>
    </row>
    <row r="89" spans="1:8" s="3" customFormat="1">
      <c r="A89" s="36"/>
      <c r="B89" s="37"/>
      <c r="C89" s="38"/>
      <c r="E89" s="29"/>
      <c r="F89" s="39"/>
      <c r="G89" s="39"/>
      <c r="H89" s="39"/>
    </row>
    <row r="90" spans="1:8" s="3" customFormat="1" ht="48">
      <c r="A90" s="36"/>
      <c r="B90" s="37"/>
      <c r="C90" s="38"/>
      <c r="D90" s="229" t="s">
        <v>324</v>
      </c>
      <c r="E90" s="29"/>
      <c r="F90" s="39"/>
      <c r="G90" s="39"/>
      <c r="H90" s="39"/>
    </row>
    <row r="91" spans="1:8" s="3" customFormat="1" ht="38.25" customHeight="1">
      <c r="A91" s="36"/>
      <c r="B91" s="37"/>
      <c r="C91" s="38"/>
      <c r="D91" s="229" t="s">
        <v>289</v>
      </c>
      <c r="E91" s="29"/>
      <c r="F91" s="39"/>
      <c r="G91" s="39"/>
      <c r="H91" s="39"/>
    </row>
    <row r="92" spans="1:8" s="3" customFormat="1" ht="74.25" customHeight="1">
      <c r="A92" s="36"/>
      <c r="B92" s="37"/>
      <c r="C92" s="38"/>
      <c r="D92" s="230" t="s">
        <v>290</v>
      </c>
      <c r="E92" s="29"/>
      <c r="F92" s="39"/>
      <c r="G92" s="39"/>
      <c r="H92" s="39"/>
    </row>
    <row r="93" spans="1:8" s="42" customFormat="1" ht="72">
      <c r="A93" s="21"/>
      <c r="B93" s="22"/>
      <c r="C93" s="23"/>
      <c r="D93" s="230" t="s">
        <v>309</v>
      </c>
      <c r="E93" s="17"/>
      <c r="F93" s="18"/>
      <c r="G93" s="18"/>
      <c r="H93" s="18"/>
    </row>
    <row r="94" spans="1:8" s="42" customFormat="1" ht="13.5" customHeight="1" thickBot="1">
      <c r="A94" s="21"/>
      <c r="B94" s="22"/>
      <c r="C94" s="23"/>
      <c r="D94" s="24"/>
      <c r="E94" s="17"/>
      <c r="F94" s="18"/>
      <c r="G94" s="18"/>
      <c r="H94" s="18"/>
    </row>
    <row r="95" spans="1:8" s="260" customFormat="1" ht="13.5" customHeight="1">
      <c r="A95" s="256" t="s">
        <v>13</v>
      </c>
      <c r="B95" s="253"/>
      <c r="C95" s="254"/>
      <c r="D95" s="255" t="s">
        <v>334</v>
      </c>
      <c r="E95" s="256"/>
      <c r="F95" s="257"/>
      <c r="G95" s="258"/>
      <c r="H95" s="267">
        <v>0</v>
      </c>
    </row>
    <row r="96" spans="1:8" s="52" customFormat="1" ht="12.75">
      <c r="A96" s="21"/>
      <c r="B96" s="47"/>
      <c r="C96" s="48"/>
      <c r="D96" s="49"/>
      <c r="E96" s="50"/>
      <c r="F96" s="50"/>
      <c r="G96" s="50"/>
      <c r="H96" s="51"/>
    </row>
    <row r="97" spans="1:8" s="52" customFormat="1">
      <c r="A97" s="53"/>
      <c r="B97" s="54"/>
      <c r="C97" s="55"/>
      <c r="E97" s="29"/>
      <c r="F97" s="29"/>
      <c r="G97" s="29"/>
      <c r="H97" s="39"/>
    </row>
  </sheetData>
  <sheetProtection selectLockedCells="1"/>
  <mergeCells count="3">
    <mergeCell ref="E1:H1"/>
    <mergeCell ref="A2:B2"/>
    <mergeCell ref="A1:C1"/>
  </mergeCells>
  <phoneticPr fontId="4" type="noConversion"/>
  <pageMargins left="0.78740157480314965" right="0.39370078740157483" top="0.59055118110236227" bottom="0.59055118110236227" header="0.51181102362204722" footer="0.51181102362204722"/>
  <pageSetup paperSize="9" scale="40" orientation="portrait" r:id="rId1"/>
  <headerFooter alignWithMargins="0">
    <oddFooter>&amp;L&amp;F&amp;C&amp;A&amp;R&amp;P / &amp;N</oddFooter>
  </headerFooter>
  <rowBreaks count="1" manualBreakCount="1">
    <brk id="95"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127"/>
  <sheetViews>
    <sheetView view="pageBreakPreview" zoomScaleNormal="100" zoomScaleSheetLayoutView="100" workbookViewId="0">
      <pane ySplit="2" topLeftCell="A114" activePane="bottomLeft" state="frozen"/>
      <selection activeCell="J23" sqref="J23"/>
      <selection pane="bottomLeft" activeCell="G114" sqref="G114:H114"/>
    </sheetView>
  </sheetViews>
  <sheetFormatPr defaultRowHeight="11.25"/>
  <cols>
    <col min="1" max="1" width="4.85546875" style="56" customWidth="1"/>
    <col min="2" max="2" width="3.140625" style="57" customWidth="1"/>
    <col min="3" max="3" width="6.7109375" style="58" customWidth="1"/>
    <col min="4" max="4" width="51" style="41" customWidth="1"/>
    <col min="5" max="7" width="8.7109375" style="59" customWidth="1"/>
    <col min="8" max="8" width="8.7109375" style="60" customWidth="1"/>
    <col min="9" max="16384" width="9.140625" style="41"/>
  </cols>
  <sheetData>
    <row r="1" spans="1:8" ht="33.75">
      <c r="A1" s="294"/>
      <c r="B1" s="295"/>
      <c r="C1" s="296"/>
      <c r="D1" s="86" t="str">
        <f>EPSupute!D1</f>
        <v>GRAĐEVINA:                                                                                                  Tvrđava Klis                                                                                               na k.č. 4434/1 i 4414/5 k.o. Klis</v>
      </c>
      <c r="E1" s="293" t="str">
        <f>EPSupute!E1</f>
        <v>OZNAKA PROJEKTA:           E-940                       SPECIFIKACIJA</v>
      </c>
      <c r="F1" s="293"/>
      <c r="G1" s="293"/>
      <c r="H1" s="293"/>
    </row>
    <row r="2" spans="1:8" s="42" customFormat="1" ht="23.25" thickBot="1">
      <c r="A2" s="288" t="s">
        <v>3</v>
      </c>
      <c r="B2" s="289"/>
      <c r="C2" s="4" t="s">
        <v>1</v>
      </c>
      <c r="D2" s="98" t="s">
        <v>2</v>
      </c>
      <c r="E2" s="5" t="s">
        <v>8</v>
      </c>
      <c r="F2" s="6" t="s">
        <v>9</v>
      </c>
      <c r="G2" s="84" t="s">
        <v>336</v>
      </c>
      <c r="H2" s="6" t="s">
        <v>335</v>
      </c>
    </row>
    <row r="3" spans="1:8" s="42" customFormat="1">
      <c r="A3" s="8"/>
      <c r="B3" s="9"/>
      <c r="C3" s="9"/>
      <c r="D3" s="99"/>
      <c r="E3" s="103"/>
      <c r="F3" s="11"/>
      <c r="G3" s="103"/>
      <c r="H3" s="11"/>
    </row>
    <row r="4" spans="1:8" s="42" customFormat="1" ht="15.75">
      <c r="A4" s="13" t="str">
        <f>EPSsad!B28</f>
        <v>3.</v>
      </c>
      <c r="B4" s="14" t="s">
        <v>10</v>
      </c>
      <c r="C4" s="15"/>
      <c r="D4" s="16" t="str">
        <f>EPSsad!C28</f>
        <v xml:space="preserve">Dio 3. građenja </v>
      </c>
      <c r="E4" s="101" t="s">
        <v>10</v>
      </c>
      <c r="F4" s="18"/>
      <c r="G4" s="101"/>
      <c r="H4" s="18"/>
    </row>
    <row r="5" spans="1:8" s="42" customFormat="1" ht="15.75">
      <c r="A5" s="13"/>
      <c r="B5" s="14"/>
      <c r="C5" s="15"/>
      <c r="D5" s="16"/>
      <c r="E5" s="101"/>
      <c r="F5" s="18"/>
      <c r="G5" s="101"/>
      <c r="H5" s="18"/>
    </row>
    <row r="6" spans="1:8" s="42" customFormat="1" ht="12.75">
      <c r="A6" s="21"/>
      <c r="B6" s="22"/>
      <c r="C6" s="23"/>
      <c r="D6" s="25"/>
      <c r="E6" s="101"/>
      <c r="F6" s="34"/>
      <c r="G6" s="101"/>
      <c r="H6" s="34"/>
    </row>
    <row r="7" spans="1:8" s="42" customFormat="1" ht="12.75">
      <c r="A7" s="21"/>
      <c r="B7" s="22"/>
      <c r="C7" s="23"/>
      <c r="D7" s="104" t="s">
        <v>54</v>
      </c>
      <c r="E7" s="17"/>
      <c r="F7" s="18"/>
      <c r="G7" s="17"/>
      <c r="H7" s="18"/>
    </row>
    <row r="8" spans="1:8" s="42" customFormat="1" ht="12.75">
      <c r="A8" s="21"/>
      <c r="B8" s="22"/>
      <c r="C8" s="23"/>
      <c r="D8" s="104"/>
      <c r="E8" s="17"/>
      <c r="F8" s="18"/>
      <c r="G8" s="17"/>
      <c r="H8" s="18"/>
    </row>
    <row r="9" spans="1:8" s="42" customFormat="1" ht="74.25" customHeight="1">
      <c r="A9" s="21"/>
      <c r="B9" s="22"/>
      <c r="C9" s="23"/>
      <c r="D9" s="126" t="s">
        <v>198</v>
      </c>
      <c r="E9" s="17"/>
      <c r="F9" s="18"/>
      <c r="G9" s="17"/>
      <c r="H9" s="18"/>
    </row>
    <row r="10" spans="1:8" s="42" customFormat="1" ht="15" customHeight="1">
      <c r="A10" s="21"/>
      <c r="B10" s="22"/>
      <c r="C10" s="23"/>
      <c r="D10" s="24"/>
      <c r="E10" s="17"/>
      <c r="F10" s="18"/>
      <c r="G10" s="17"/>
      <c r="H10" s="18"/>
    </row>
    <row r="11" spans="1:8" s="42" customFormat="1" ht="36">
      <c r="A11" s="26" t="str">
        <f>$A$4</f>
        <v>3.</v>
      </c>
      <c r="B11" s="61">
        <f>COUNTA($A$6:A11)</f>
        <v>1</v>
      </c>
      <c r="C11" s="28"/>
      <c r="D11" s="109" t="s">
        <v>292</v>
      </c>
      <c r="E11" s="110"/>
      <c r="F11" s="110"/>
      <c r="G11" s="110"/>
      <c r="H11" s="110"/>
    </row>
    <row r="12" spans="1:8" s="42" customFormat="1" ht="24">
      <c r="A12" s="21"/>
      <c r="B12" s="22"/>
      <c r="C12" s="23"/>
      <c r="D12" s="109" t="s">
        <v>153</v>
      </c>
      <c r="E12" s="112"/>
      <c r="F12" s="113"/>
      <c r="G12" s="112"/>
      <c r="H12" s="113"/>
    </row>
    <row r="13" spans="1:8" s="42" customFormat="1" ht="24">
      <c r="A13" s="21"/>
      <c r="B13" s="22"/>
      <c r="C13" s="23"/>
      <c r="D13" s="117" t="s">
        <v>154</v>
      </c>
      <c r="E13" s="112"/>
      <c r="F13" s="113"/>
      <c r="G13" s="112"/>
      <c r="H13" s="113"/>
    </row>
    <row r="14" spans="1:8" s="42" customFormat="1" ht="24">
      <c r="A14" s="21"/>
      <c r="B14" s="22"/>
      <c r="C14" s="23"/>
      <c r="D14" s="119" t="s">
        <v>63</v>
      </c>
      <c r="E14" s="112"/>
      <c r="F14" s="113"/>
      <c r="G14" s="112"/>
      <c r="H14" s="113"/>
    </row>
    <row r="15" spans="1:8" s="42" customFormat="1" ht="15" customHeight="1">
      <c r="A15" s="21"/>
      <c r="B15" s="22"/>
      <c r="C15" s="23"/>
      <c r="D15" s="120" t="s">
        <v>64</v>
      </c>
      <c r="E15" s="112" t="s">
        <v>12</v>
      </c>
      <c r="F15" s="113">
        <v>620</v>
      </c>
      <c r="G15" s="268">
        <v>0</v>
      </c>
      <c r="H15" s="268">
        <f>F15*G15</f>
        <v>0</v>
      </c>
    </row>
    <row r="16" spans="1:8" s="42" customFormat="1" ht="15" customHeight="1">
      <c r="A16" s="21"/>
      <c r="B16" s="22"/>
      <c r="C16" s="23"/>
      <c r="D16" s="24"/>
      <c r="E16" s="17"/>
      <c r="F16" s="18"/>
      <c r="G16" s="17"/>
      <c r="H16" s="18"/>
    </row>
    <row r="17" spans="1:8" s="20" customFormat="1" ht="60">
      <c r="A17" s="158" t="str">
        <f>$A$4</f>
        <v>3.</v>
      </c>
      <c r="B17" s="159">
        <f>COUNTA($A$11:A$17)</f>
        <v>2</v>
      </c>
      <c r="C17" s="160"/>
      <c r="D17" s="123" t="s">
        <v>293</v>
      </c>
      <c r="E17" s="112" t="s">
        <v>65</v>
      </c>
      <c r="F17" s="113">
        <v>10</v>
      </c>
      <c r="G17" s="268">
        <v>0</v>
      </c>
      <c r="H17" s="268">
        <f>F17*G17</f>
        <v>0</v>
      </c>
    </row>
    <row r="18" spans="1:8" s="20" customFormat="1" ht="24">
      <c r="A18" s="161"/>
      <c r="B18" s="163"/>
      <c r="C18" s="162"/>
      <c r="D18" s="119" t="s">
        <v>66</v>
      </c>
      <c r="E18" s="112"/>
      <c r="F18" s="113"/>
      <c r="G18" s="112"/>
      <c r="H18" s="113"/>
    </row>
    <row r="19" spans="1:8" s="42" customFormat="1" ht="15" customHeight="1">
      <c r="A19" s="21"/>
      <c r="B19" s="22"/>
      <c r="C19" s="23"/>
      <c r="D19" s="24"/>
      <c r="E19" s="17"/>
      <c r="F19" s="18"/>
      <c r="G19" s="17"/>
      <c r="H19" s="18"/>
    </row>
    <row r="20" spans="1:8" s="20" customFormat="1" ht="48">
      <c r="A20" s="158" t="str">
        <f>$A$4</f>
        <v>3.</v>
      </c>
      <c r="B20" s="159">
        <f>COUNTA($A$11:A$20)</f>
        <v>3</v>
      </c>
      <c r="C20" s="160"/>
      <c r="D20" s="218" t="s">
        <v>169</v>
      </c>
      <c r="E20" s="112" t="s">
        <v>65</v>
      </c>
      <c r="F20" s="113">
        <v>1</v>
      </c>
      <c r="G20" s="268">
        <v>0</v>
      </c>
      <c r="H20" s="268">
        <f>F20*G20</f>
        <v>0</v>
      </c>
    </row>
    <row r="21" spans="1:8" s="42" customFormat="1" ht="15" customHeight="1">
      <c r="A21" s="21"/>
      <c r="B21" s="22"/>
      <c r="C21" s="23"/>
      <c r="D21" s="24"/>
      <c r="E21" s="17"/>
      <c r="F21" s="18"/>
      <c r="G21" s="17"/>
      <c r="H21" s="18"/>
    </row>
    <row r="22" spans="1:8" s="20" customFormat="1" ht="48">
      <c r="A22" s="158" t="str">
        <f>$A$4</f>
        <v>3.</v>
      </c>
      <c r="B22" s="159">
        <f>COUNTA($A$11:A$22)</f>
        <v>4</v>
      </c>
      <c r="C22" s="160"/>
      <c r="D22" s="219" t="s">
        <v>170</v>
      </c>
      <c r="E22" s="112" t="s">
        <v>65</v>
      </c>
      <c r="F22" s="113">
        <v>1.3</v>
      </c>
      <c r="G22" s="268">
        <v>0</v>
      </c>
      <c r="H22" s="268">
        <f>F22*G22</f>
        <v>0</v>
      </c>
    </row>
    <row r="23" spans="1:8" s="20" customFormat="1" ht="48">
      <c r="A23" s="158"/>
      <c r="B23" s="159"/>
      <c r="C23" s="160"/>
      <c r="D23" s="219" t="s">
        <v>171</v>
      </c>
      <c r="E23" s="112"/>
      <c r="F23" s="113"/>
      <c r="G23" s="112"/>
      <c r="H23" s="113"/>
    </row>
    <row r="24" spans="1:8" s="42" customFormat="1" ht="15" customHeight="1">
      <c r="A24" s="21"/>
      <c r="B24" s="22"/>
      <c r="C24" s="23"/>
      <c r="D24" s="24"/>
      <c r="E24" s="17"/>
      <c r="F24" s="18"/>
      <c r="G24" s="17"/>
      <c r="H24" s="18"/>
    </row>
    <row r="25" spans="1:8" s="20" customFormat="1" ht="25.5" customHeight="1">
      <c r="A25" s="158" t="str">
        <f>$A$4</f>
        <v>3.</v>
      </c>
      <c r="B25" s="159">
        <f>COUNTA($A$11:A$25)</f>
        <v>5</v>
      </c>
      <c r="C25" s="160"/>
      <c r="D25" s="122" t="s">
        <v>190</v>
      </c>
      <c r="E25" s="112" t="s">
        <v>65</v>
      </c>
      <c r="F25" s="113">
        <v>7</v>
      </c>
      <c r="G25" s="268">
        <v>0</v>
      </c>
      <c r="H25" s="268">
        <f>F25*G25</f>
        <v>0</v>
      </c>
    </row>
    <row r="26" spans="1:8" s="42" customFormat="1" ht="15" customHeight="1">
      <c r="A26" s="21"/>
      <c r="B26" s="22"/>
      <c r="C26" s="23"/>
      <c r="D26" s="24"/>
      <c r="E26" s="17"/>
      <c r="F26" s="18"/>
      <c r="G26" s="17"/>
      <c r="H26" s="18"/>
    </row>
    <row r="27" spans="1:8" s="20" customFormat="1" ht="36">
      <c r="A27" s="158" t="str">
        <f>$A$4</f>
        <v>3.</v>
      </c>
      <c r="B27" s="159">
        <f>COUNTA($A$11:A$27)</f>
        <v>6</v>
      </c>
      <c r="C27" s="160"/>
      <c r="D27" s="122" t="s">
        <v>191</v>
      </c>
      <c r="E27" s="112" t="s">
        <v>65</v>
      </c>
      <c r="F27" s="113">
        <v>25</v>
      </c>
      <c r="G27" s="268">
        <v>0</v>
      </c>
      <c r="H27" s="268">
        <f>F27*G27</f>
        <v>0</v>
      </c>
    </row>
    <row r="28" spans="1:8" s="42" customFormat="1" ht="15" customHeight="1">
      <c r="A28" s="21"/>
      <c r="B28" s="22"/>
      <c r="C28" s="23"/>
      <c r="D28" s="24"/>
      <c r="E28" s="17"/>
      <c r="F28" s="18"/>
      <c r="G28" s="17"/>
      <c r="H28" s="18"/>
    </row>
    <row r="29" spans="1:8" s="20" customFormat="1" ht="36">
      <c r="A29" s="158" t="str">
        <f>$A$4</f>
        <v>3.</v>
      </c>
      <c r="B29" s="159">
        <f>COUNTA($A$11:A$29)</f>
        <v>7</v>
      </c>
      <c r="C29" s="160"/>
      <c r="D29" s="222" t="s">
        <v>256</v>
      </c>
      <c r="E29" s="112" t="s">
        <v>15</v>
      </c>
      <c r="F29" s="113">
        <v>1</v>
      </c>
      <c r="G29" s="268">
        <v>0</v>
      </c>
      <c r="H29" s="268">
        <f>F29*G29</f>
        <v>0</v>
      </c>
    </row>
    <row r="30" spans="1:8" s="42" customFormat="1" ht="15" customHeight="1">
      <c r="A30" s="21"/>
      <c r="B30" s="22"/>
      <c r="C30" s="23"/>
      <c r="D30" s="24"/>
      <c r="E30" s="17"/>
      <c r="F30" s="18"/>
      <c r="G30" s="17"/>
      <c r="H30" s="18"/>
    </row>
    <row r="31" spans="1:8" s="20" customFormat="1" ht="60.75" customHeight="1">
      <c r="A31" s="158" t="str">
        <f>$A$4</f>
        <v>3.</v>
      </c>
      <c r="B31" s="159">
        <f>COUNTA($A$11:A$31)</f>
        <v>8</v>
      </c>
      <c r="C31" s="160"/>
      <c r="D31" s="222" t="s">
        <v>175</v>
      </c>
      <c r="E31" s="112" t="s">
        <v>15</v>
      </c>
      <c r="F31" s="113">
        <v>1</v>
      </c>
      <c r="G31" s="268">
        <v>0</v>
      </c>
      <c r="H31" s="268">
        <f>F31*G31</f>
        <v>0</v>
      </c>
    </row>
    <row r="32" spans="1:8" s="42" customFormat="1" ht="15" customHeight="1">
      <c r="A32" s="21"/>
      <c r="B32" s="22"/>
      <c r="C32" s="23"/>
      <c r="D32" s="24"/>
      <c r="E32" s="17"/>
      <c r="F32" s="18"/>
      <c r="G32" s="17"/>
      <c r="H32" s="18"/>
    </row>
    <row r="33" spans="1:8" s="20" customFormat="1" ht="50.25" customHeight="1">
      <c r="A33" s="158" t="str">
        <f>$A$4</f>
        <v>3.</v>
      </c>
      <c r="B33" s="159">
        <f>COUNTA($A$11:A$33)</f>
        <v>9</v>
      </c>
      <c r="C33" s="160"/>
      <c r="D33" s="221" t="s">
        <v>257</v>
      </c>
      <c r="E33" s="112" t="s">
        <v>15</v>
      </c>
      <c r="F33" s="113">
        <v>1</v>
      </c>
      <c r="G33" s="268">
        <v>0</v>
      </c>
      <c r="H33" s="268">
        <f>F33*G33</f>
        <v>0</v>
      </c>
    </row>
    <row r="34" spans="1:8" s="42" customFormat="1" ht="15" customHeight="1">
      <c r="A34" s="21"/>
      <c r="B34" s="22"/>
      <c r="C34" s="23"/>
      <c r="D34" s="24"/>
      <c r="E34" s="17"/>
      <c r="F34" s="18"/>
      <c r="G34" s="17"/>
      <c r="H34" s="18"/>
    </row>
    <row r="35" spans="1:8" s="20" customFormat="1" ht="25.5">
      <c r="A35" s="158" t="str">
        <f>$A$4</f>
        <v>3.</v>
      </c>
      <c r="B35" s="159">
        <f>COUNTA($A$11:A$35)</f>
        <v>10</v>
      </c>
      <c r="C35" s="160"/>
      <c r="D35" s="223" t="s">
        <v>172</v>
      </c>
      <c r="E35" s="112" t="s">
        <v>15</v>
      </c>
      <c r="F35" s="113">
        <v>6</v>
      </c>
      <c r="G35" s="268">
        <v>0</v>
      </c>
      <c r="H35" s="268">
        <f>F35*G35</f>
        <v>0</v>
      </c>
    </row>
    <row r="36" spans="1:8" s="42" customFormat="1" ht="15" customHeight="1">
      <c r="A36" s="21"/>
      <c r="B36" s="22"/>
      <c r="C36" s="23"/>
      <c r="D36" s="24"/>
      <c r="E36" s="17"/>
      <c r="F36" s="18"/>
      <c r="G36" s="17"/>
      <c r="H36" s="18"/>
    </row>
    <row r="37" spans="1:8" s="20" customFormat="1" ht="24">
      <c r="A37" s="158" t="str">
        <f>$A$4</f>
        <v>3.</v>
      </c>
      <c r="B37" s="159">
        <f>COUNTA($A$11:A$37)</f>
        <v>11</v>
      </c>
      <c r="C37" s="160"/>
      <c r="D37" s="220" t="s">
        <v>173</v>
      </c>
      <c r="E37" s="112" t="s">
        <v>12</v>
      </c>
      <c r="F37" s="113">
        <v>7</v>
      </c>
      <c r="G37" s="268">
        <v>0</v>
      </c>
      <c r="H37" s="268">
        <f>F37*G37</f>
        <v>0</v>
      </c>
    </row>
    <row r="38" spans="1:8" s="42" customFormat="1" ht="15" customHeight="1">
      <c r="A38" s="21"/>
      <c r="B38" s="22"/>
      <c r="C38" s="23"/>
      <c r="D38" s="24"/>
      <c r="E38" s="17"/>
      <c r="F38" s="18"/>
      <c r="G38" s="17"/>
      <c r="H38" s="18"/>
    </row>
    <row r="39" spans="1:8" s="20" customFormat="1" ht="15" customHeight="1">
      <c r="A39" s="158" t="str">
        <f>$A$4</f>
        <v>3.</v>
      </c>
      <c r="B39" s="159">
        <f>COUNTA($A$11:A$39)</f>
        <v>12</v>
      </c>
      <c r="C39" s="160"/>
      <c r="D39" s="220" t="s">
        <v>174</v>
      </c>
      <c r="E39" s="112" t="s">
        <v>12</v>
      </c>
      <c r="F39" s="113">
        <v>5</v>
      </c>
      <c r="G39" s="268">
        <v>0</v>
      </c>
      <c r="H39" s="268">
        <f>F39*G39</f>
        <v>0</v>
      </c>
    </row>
    <row r="40" spans="1:8" s="42" customFormat="1" ht="15" customHeight="1">
      <c r="A40" s="21"/>
      <c r="B40" s="22"/>
      <c r="C40" s="23"/>
      <c r="D40" s="24"/>
      <c r="E40" s="17"/>
      <c r="F40" s="18"/>
      <c r="G40" s="17"/>
      <c r="H40" s="18"/>
    </row>
    <row r="41" spans="1:8" s="20" customFormat="1" ht="48" customHeight="1">
      <c r="A41" s="158" t="str">
        <f>$A$4</f>
        <v>3.</v>
      </c>
      <c r="B41" s="159">
        <f>COUNTA($A$11:A$41)</f>
        <v>13</v>
      </c>
      <c r="C41" s="160"/>
      <c r="D41" s="122" t="s">
        <v>254</v>
      </c>
      <c r="E41" s="112" t="s">
        <v>12</v>
      </c>
      <c r="F41" s="113">
        <v>150</v>
      </c>
      <c r="G41" s="268">
        <v>0</v>
      </c>
      <c r="H41" s="268">
        <f>F41*G41</f>
        <v>0</v>
      </c>
    </row>
    <row r="42" spans="1:8" s="42" customFormat="1" ht="15" customHeight="1">
      <c r="A42" s="21"/>
      <c r="B42" s="22"/>
      <c r="C42" s="23"/>
      <c r="D42" s="24"/>
      <c r="E42" s="17"/>
      <c r="F42" s="18"/>
      <c r="G42" s="17"/>
      <c r="H42" s="18"/>
    </row>
    <row r="43" spans="1:8" s="20" customFormat="1" ht="48" customHeight="1">
      <c r="A43" s="158" t="str">
        <f>$A$4</f>
        <v>3.</v>
      </c>
      <c r="B43" s="159">
        <f>COUNTA($A$11:A$43)</f>
        <v>14</v>
      </c>
      <c r="C43" s="160"/>
      <c r="D43" s="122" t="s">
        <v>255</v>
      </c>
      <c r="E43" s="112" t="s">
        <v>12</v>
      </c>
      <c r="F43" s="113">
        <v>400</v>
      </c>
      <c r="G43" s="268">
        <v>0</v>
      </c>
      <c r="H43" s="268">
        <f>F43*G43</f>
        <v>0</v>
      </c>
    </row>
    <row r="44" spans="1:8" s="42" customFormat="1" ht="15" customHeight="1">
      <c r="A44" s="21"/>
      <c r="B44" s="22"/>
      <c r="C44" s="23"/>
      <c r="D44" s="24"/>
      <c r="E44" s="17"/>
      <c r="F44" s="18"/>
      <c r="G44" s="17"/>
      <c r="H44" s="18"/>
    </row>
    <row r="45" spans="1:8" s="20" customFormat="1" ht="24">
      <c r="A45" s="158" t="str">
        <f>$A$4</f>
        <v>3.</v>
      </c>
      <c r="B45" s="159">
        <f>COUNTA($A$11:A$45)</f>
        <v>15</v>
      </c>
      <c r="C45" s="160"/>
      <c r="D45" s="121" t="s">
        <v>74</v>
      </c>
      <c r="E45" s="112" t="s">
        <v>65</v>
      </c>
      <c r="F45" s="113">
        <v>1</v>
      </c>
      <c r="G45" s="268">
        <v>0</v>
      </c>
      <c r="H45" s="268">
        <f>F45*G45</f>
        <v>0</v>
      </c>
    </row>
    <row r="46" spans="1:8" s="20" customFormat="1" ht="15" customHeight="1">
      <c r="A46" s="161"/>
      <c r="B46" s="163"/>
      <c r="C46" s="162"/>
      <c r="D46" s="119"/>
      <c r="E46" s="112"/>
      <c r="F46" s="113"/>
      <c r="G46" s="112"/>
      <c r="H46" s="113"/>
    </row>
    <row r="47" spans="1:8" s="20" customFormat="1" ht="24">
      <c r="A47" s="158" t="str">
        <f>$A$4</f>
        <v>3.</v>
      </c>
      <c r="B47" s="159">
        <f>COUNTA($A$11:A$47)</f>
        <v>16</v>
      </c>
      <c r="C47" s="160"/>
      <c r="D47" s="128" t="s">
        <v>75</v>
      </c>
      <c r="E47" s="112" t="s">
        <v>76</v>
      </c>
      <c r="F47" s="113">
        <v>62</v>
      </c>
      <c r="G47" s="268">
        <v>0</v>
      </c>
      <c r="H47" s="268">
        <f>F47*G47</f>
        <v>0</v>
      </c>
    </row>
    <row r="48" spans="1:8" s="20" customFormat="1" ht="15" customHeight="1">
      <c r="A48" s="161"/>
      <c r="B48" s="163"/>
      <c r="C48" s="162"/>
      <c r="D48" s="119"/>
      <c r="E48" s="112"/>
      <c r="F48" s="113"/>
      <c r="G48" s="112"/>
      <c r="H48" s="113"/>
    </row>
    <row r="49" spans="1:8" s="20" customFormat="1" ht="36">
      <c r="A49" s="158" t="str">
        <f>$A$4</f>
        <v>3.</v>
      </c>
      <c r="B49" s="159">
        <f>COUNTA($A$11:A$49)</f>
        <v>17</v>
      </c>
      <c r="C49" s="160"/>
      <c r="D49" s="217" t="s">
        <v>192</v>
      </c>
      <c r="E49" s="112" t="s">
        <v>65</v>
      </c>
      <c r="F49" s="113">
        <v>1</v>
      </c>
      <c r="G49" s="268">
        <v>0</v>
      </c>
      <c r="H49" s="268">
        <f>F49*G49</f>
        <v>0</v>
      </c>
    </row>
    <row r="50" spans="1:8" s="20" customFormat="1" ht="15" customHeight="1">
      <c r="A50" s="161"/>
      <c r="B50" s="163"/>
      <c r="C50" s="162"/>
      <c r="D50" s="119"/>
      <c r="E50" s="112"/>
      <c r="F50" s="113"/>
      <c r="G50" s="112"/>
      <c r="H50" s="113"/>
    </row>
    <row r="51" spans="1:8" s="20" customFormat="1" ht="36">
      <c r="A51" s="158" t="str">
        <f>$A$4</f>
        <v>3.</v>
      </c>
      <c r="B51" s="159">
        <f>COUNTA($A$11:A$51)</f>
        <v>18</v>
      </c>
      <c r="C51" s="160"/>
      <c r="D51" s="129" t="s">
        <v>77</v>
      </c>
      <c r="E51" s="112" t="s">
        <v>65</v>
      </c>
      <c r="F51" s="113">
        <v>1</v>
      </c>
      <c r="G51" s="268">
        <v>0</v>
      </c>
      <c r="H51" s="268">
        <f>F51*G51</f>
        <v>0</v>
      </c>
    </row>
    <row r="52" spans="1:8" s="20" customFormat="1" ht="15" customHeight="1">
      <c r="A52" s="161"/>
      <c r="B52" s="163"/>
      <c r="C52" s="162"/>
      <c r="D52" s="119"/>
      <c r="E52" s="112"/>
      <c r="F52" s="113"/>
      <c r="G52" s="112"/>
      <c r="H52" s="113"/>
    </row>
    <row r="53" spans="1:8" s="20" customFormat="1" ht="12.75">
      <c r="A53" s="158" t="str">
        <f>$A$4</f>
        <v>3.</v>
      </c>
      <c r="B53" s="159">
        <f>COUNTA($A$11:A$53)</f>
        <v>19</v>
      </c>
      <c r="C53" s="160"/>
      <c r="D53" s="133" t="s">
        <v>214</v>
      </c>
      <c r="E53" s="112" t="s">
        <v>65</v>
      </c>
      <c r="F53" s="113">
        <v>1</v>
      </c>
      <c r="G53" s="268">
        <v>0</v>
      </c>
      <c r="H53" s="268">
        <f>F53*G53</f>
        <v>0</v>
      </c>
    </row>
    <row r="54" spans="1:8" s="42" customFormat="1" ht="25.5">
      <c r="A54" s="21"/>
      <c r="B54" s="22"/>
      <c r="C54" s="23"/>
      <c r="D54" s="133" t="s">
        <v>215</v>
      </c>
      <c r="E54" s="17"/>
      <c r="F54" s="18"/>
      <c r="G54" s="17"/>
      <c r="H54" s="18"/>
    </row>
    <row r="55" spans="1:8" s="42" customFormat="1" ht="12.75">
      <c r="A55" s="21"/>
      <c r="B55" s="22"/>
      <c r="C55" s="23"/>
      <c r="D55" s="133"/>
      <c r="E55" s="17"/>
      <c r="F55" s="18"/>
      <c r="G55" s="17"/>
      <c r="H55" s="18"/>
    </row>
    <row r="56" spans="1:8" s="42" customFormat="1" ht="15" customHeight="1">
      <c r="A56" s="21"/>
      <c r="B56" s="22"/>
      <c r="C56" s="23"/>
      <c r="D56" s="24"/>
      <c r="E56" s="17"/>
      <c r="F56" s="18"/>
      <c r="G56" s="17"/>
      <c r="H56" s="18"/>
    </row>
    <row r="57" spans="1:8" s="42" customFormat="1" ht="15" customHeight="1">
      <c r="A57" s="21"/>
      <c r="B57" s="22"/>
      <c r="C57" s="23"/>
      <c r="D57" s="104" t="s">
        <v>298</v>
      </c>
      <c r="E57" s="17"/>
      <c r="F57" s="18"/>
      <c r="G57" s="17"/>
      <c r="H57" s="18"/>
    </row>
    <row r="58" spans="1:8" s="42" customFormat="1" ht="15" customHeight="1">
      <c r="A58" s="21"/>
      <c r="B58" s="22"/>
      <c r="C58" s="23"/>
      <c r="D58" s="104"/>
      <c r="E58" s="17"/>
      <c r="F58" s="18"/>
      <c r="G58" s="17"/>
      <c r="H58" s="18"/>
    </row>
    <row r="59" spans="1:8" s="42" customFormat="1" ht="15" customHeight="1">
      <c r="A59" s="21"/>
      <c r="B59" s="22"/>
      <c r="C59" s="23"/>
      <c r="D59" s="24"/>
      <c r="E59" s="17"/>
      <c r="F59" s="18"/>
      <c r="G59" s="17"/>
      <c r="H59" s="18"/>
    </row>
    <row r="60" spans="1:8" s="20" customFormat="1" ht="12">
      <c r="A60" s="158" t="str">
        <f>$A$4</f>
        <v>3.</v>
      </c>
      <c r="B60" s="159">
        <f>COUNTA($A$10:A60)</f>
        <v>20</v>
      </c>
      <c r="C60" s="160"/>
      <c r="D60" s="106" t="s">
        <v>157</v>
      </c>
      <c r="E60" s="112" t="s">
        <v>12</v>
      </c>
      <c r="F60" s="113">
        <v>540</v>
      </c>
      <c r="G60" s="268">
        <v>0</v>
      </c>
      <c r="H60" s="268">
        <f>F60*G60</f>
        <v>0</v>
      </c>
    </row>
    <row r="61" spans="1:8" s="42" customFormat="1" ht="15" customHeight="1">
      <c r="A61" s="21"/>
      <c r="B61" s="22"/>
      <c r="C61" s="23"/>
      <c r="D61" s="24"/>
      <c r="E61" s="17"/>
      <c r="F61" s="18"/>
      <c r="G61" s="17"/>
      <c r="H61" s="18"/>
    </row>
    <row r="62" spans="1:8" s="20" customFormat="1" ht="12">
      <c r="A62" s="158" t="str">
        <f>$A$4</f>
        <v>3.</v>
      </c>
      <c r="B62" s="159">
        <f>COUNTA($A$10:A62)</f>
        <v>21</v>
      </c>
      <c r="C62" s="160"/>
      <c r="D62" s="106" t="s">
        <v>177</v>
      </c>
      <c r="E62" s="112" t="s">
        <v>12</v>
      </c>
      <c r="F62" s="113">
        <v>50</v>
      </c>
      <c r="G62" s="268">
        <v>0</v>
      </c>
      <c r="H62" s="268">
        <f>F62*G62</f>
        <v>0</v>
      </c>
    </row>
    <row r="63" spans="1:8" s="20" customFormat="1" ht="12">
      <c r="A63" s="158"/>
      <c r="B63" s="159"/>
      <c r="C63" s="160"/>
      <c r="D63" s="106"/>
      <c r="E63" s="112"/>
      <c r="F63" s="113"/>
      <c r="G63" s="112"/>
      <c r="H63" s="113"/>
    </row>
    <row r="64" spans="1:8" s="20" customFormat="1" ht="12">
      <c r="A64" s="158" t="str">
        <f>$A$4</f>
        <v>3.</v>
      </c>
      <c r="B64" s="159">
        <f>COUNTA($A$10:A64)</f>
        <v>22</v>
      </c>
      <c r="C64" s="160"/>
      <c r="D64" s="106" t="s">
        <v>178</v>
      </c>
      <c r="E64" s="112" t="s">
        <v>12</v>
      </c>
      <c r="F64" s="113">
        <v>120</v>
      </c>
      <c r="G64" s="268">
        <v>0</v>
      </c>
      <c r="H64" s="268">
        <f>F64*G64</f>
        <v>0</v>
      </c>
    </row>
    <row r="65" spans="1:8" s="20" customFormat="1" ht="12">
      <c r="A65" s="158"/>
      <c r="B65" s="159"/>
      <c r="C65" s="160"/>
      <c r="D65" s="106"/>
      <c r="E65" s="112"/>
      <c r="F65" s="113"/>
      <c r="G65" s="112"/>
      <c r="H65" s="113"/>
    </row>
    <row r="66" spans="1:8" s="20" customFormat="1" ht="12">
      <c r="A66" s="158" t="str">
        <f>$A$4</f>
        <v>3.</v>
      </c>
      <c r="B66" s="159">
        <f>COUNTA($A$10:A66)</f>
        <v>23</v>
      </c>
      <c r="C66" s="160"/>
      <c r="D66" s="106" t="s">
        <v>176</v>
      </c>
      <c r="E66" s="112" t="s">
        <v>12</v>
      </c>
      <c r="F66" s="113">
        <v>60</v>
      </c>
      <c r="G66" s="268">
        <v>0</v>
      </c>
      <c r="H66" s="268">
        <f>F66*G66</f>
        <v>0</v>
      </c>
    </row>
    <row r="67" spans="1:8" s="20" customFormat="1" ht="12">
      <c r="A67" s="158"/>
      <c r="B67" s="159"/>
      <c r="C67" s="160"/>
      <c r="D67" s="106"/>
      <c r="E67" s="112"/>
      <c r="F67" s="113"/>
      <c r="G67" s="112"/>
      <c r="H67" s="113"/>
    </row>
    <row r="68" spans="1:8" s="20" customFormat="1" ht="12">
      <c r="A68" s="158" t="str">
        <f>$A$4</f>
        <v>3.</v>
      </c>
      <c r="B68" s="159">
        <f>COUNTA($A$10:A68)</f>
        <v>24</v>
      </c>
      <c r="C68" s="160"/>
      <c r="D68" s="106" t="s">
        <v>206</v>
      </c>
      <c r="E68" s="112" t="s">
        <v>12</v>
      </c>
      <c r="F68" s="113">
        <v>10</v>
      </c>
      <c r="G68" s="268">
        <v>0</v>
      </c>
      <c r="H68" s="268">
        <f>F68*G68</f>
        <v>0</v>
      </c>
    </row>
    <row r="69" spans="1:8" s="20" customFormat="1" ht="12">
      <c r="A69" s="158"/>
      <c r="B69" s="159"/>
      <c r="C69" s="160"/>
      <c r="D69" s="106"/>
      <c r="E69" s="112"/>
      <c r="F69" s="113"/>
      <c r="G69" s="112"/>
      <c r="H69" s="113"/>
    </row>
    <row r="70" spans="1:8" s="20" customFormat="1" ht="12">
      <c r="A70" s="158" t="str">
        <f>$A$4</f>
        <v>3.</v>
      </c>
      <c r="B70" s="159">
        <f>COUNTA($A$10:A70)</f>
        <v>25</v>
      </c>
      <c r="C70" s="160"/>
      <c r="D70" s="106" t="s">
        <v>208</v>
      </c>
      <c r="E70" s="112" t="s">
        <v>12</v>
      </c>
      <c r="F70" s="113">
        <v>60</v>
      </c>
      <c r="G70" s="268">
        <v>0</v>
      </c>
      <c r="H70" s="268">
        <f>F70*G70</f>
        <v>0</v>
      </c>
    </row>
    <row r="71" spans="1:8" s="20" customFormat="1" ht="12">
      <c r="A71" s="158"/>
      <c r="B71" s="159"/>
      <c r="C71" s="160"/>
      <c r="D71" s="106"/>
      <c r="E71" s="112"/>
      <c r="F71" s="113"/>
      <c r="G71" s="112"/>
      <c r="H71" s="113"/>
    </row>
    <row r="72" spans="1:8" s="20" customFormat="1" ht="12">
      <c r="A72" s="158" t="str">
        <f>$A$4</f>
        <v>3.</v>
      </c>
      <c r="B72" s="159">
        <f>COUNTA($A$10:A72)</f>
        <v>26</v>
      </c>
      <c r="C72" s="160"/>
      <c r="D72" s="106" t="s">
        <v>209</v>
      </c>
      <c r="E72" s="112" t="s">
        <v>15</v>
      </c>
      <c r="F72" s="113">
        <v>2</v>
      </c>
      <c r="G72" s="268">
        <v>0</v>
      </c>
      <c r="H72" s="268">
        <f>F72*G72</f>
        <v>0</v>
      </c>
    </row>
    <row r="73" spans="1:8" s="42" customFormat="1" ht="15" customHeight="1">
      <c r="A73" s="21"/>
      <c r="B73" s="22"/>
      <c r="C73" s="23"/>
      <c r="D73" s="24"/>
      <c r="E73" s="17"/>
      <c r="F73" s="18"/>
      <c r="G73" s="17"/>
      <c r="H73" s="18"/>
    </row>
    <row r="74" spans="1:8" s="20" customFormat="1" ht="12">
      <c r="A74" s="158" t="str">
        <f>$A$4</f>
        <v>3.</v>
      </c>
      <c r="B74" s="159">
        <f>COUNTA($A$10:A74)</f>
        <v>27</v>
      </c>
      <c r="C74" s="160"/>
      <c r="D74" s="106" t="s">
        <v>210</v>
      </c>
      <c r="E74" s="112" t="s">
        <v>15</v>
      </c>
      <c r="F74" s="113">
        <v>5</v>
      </c>
      <c r="G74" s="268">
        <v>0</v>
      </c>
      <c r="H74" s="268">
        <f>F74*G74</f>
        <v>0</v>
      </c>
    </row>
    <row r="75" spans="1:8" s="20" customFormat="1" ht="12">
      <c r="A75" s="158"/>
      <c r="B75" s="159"/>
      <c r="C75" s="160"/>
      <c r="D75" s="106"/>
      <c r="E75" s="112"/>
      <c r="F75" s="113"/>
      <c r="G75" s="112"/>
      <c r="H75" s="113"/>
    </row>
    <row r="76" spans="1:8" s="205" customFormat="1" ht="12">
      <c r="A76" s="158" t="str">
        <f>$A$4</f>
        <v>3.</v>
      </c>
      <c r="B76" s="159">
        <f>COUNTA($A$8:A76)</f>
        <v>28</v>
      </c>
      <c r="C76" s="197"/>
      <c r="D76" s="106" t="s">
        <v>137</v>
      </c>
      <c r="E76" s="112" t="s">
        <v>22</v>
      </c>
      <c r="F76" s="113">
        <v>1</v>
      </c>
      <c r="G76" s="268">
        <v>0</v>
      </c>
      <c r="H76" s="268">
        <f>F76*G76</f>
        <v>0</v>
      </c>
    </row>
    <row r="77" spans="1:8" s="205" customFormat="1" ht="12">
      <c r="A77" s="158"/>
      <c r="B77" s="159"/>
      <c r="C77" s="206"/>
      <c r="D77" s="107"/>
      <c r="E77" s="112"/>
      <c r="F77" s="113"/>
      <c r="G77" s="112"/>
      <c r="H77" s="113"/>
    </row>
    <row r="78" spans="1:8" s="205" customFormat="1" ht="24">
      <c r="A78" s="158" t="str">
        <f>$A$4</f>
        <v>3.</v>
      </c>
      <c r="B78" s="159">
        <f>COUNTA($A$8:A78)</f>
        <v>29</v>
      </c>
      <c r="C78" s="197"/>
      <c r="D78" s="106" t="s">
        <v>0</v>
      </c>
      <c r="E78" s="112" t="s">
        <v>22</v>
      </c>
      <c r="F78" s="113">
        <v>1</v>
      </c>
      <c r="G78" s="268">
        <v>0</v>
      </c>
      <c r="H78" s="268">
        <f>F78*G78</f>
        <v>0</v>
      </c>
    </row>
    <row r="79" spans="1:8" s="42" customFormat="1" ht="15" customHeight="1">
      <c r="A79" s="21"/>
      <c r="B79" s="22"/>
      <c r="C79" s="23"/>
      <c r="D79" s="24"/>
      <c r="E79" s="17"/>
      <c r="F79" s="18"/>
      <c r="G79" s="17"/>
      <c r="H79" s="18"/>
    </row>
    <row r="80" spans="1:8" s="42" customFormat="1" ht="15" customHeight="1">
      <c r="A80" s="21"/>
      <c r="B80" s="22"/>
      <c r="C80" s="23"/>
      <c r="D80" s="24"/>
      <c r="E80" s="17"/>
      <c r="F80" s="18"/>
      <c r="G80" s="17"/>
      <c r="H80" s="18"/>
    </row>
    <row r="81" spans="1:8" s="42" customFormat="1" ht="15" customHeight="1">
      <c r="A81" s="21"/>
      <c r="B81" s="22"/>
      <c r="C81" s="23"/>
      <c r="D81" s="104" t="s">
        <v>299</v>
      </c>
      <c r="E81" s="17"/>
      <c r="F81" s="18"/>
      <c r="G81" s="17"/>
      <c r="H81" s="18"/>
    </row>
    <row r="82" spans="1:8" s="42" customFormat="1" ht="14.25" customHeight="1">
      <c r="A82" s="21"/>
      <c r="B82" s="22"/>
      <c r="C82" s="23"/>
      <c r="D82" s="104"/>
      <c r="E82" s="17"/>
      <c r="F82" s="18"/>
      <c r="G82" s="17"/>
      <c r="H82" s="18"/>
    </row>
    <row r="83" spans="1:8" s="42" customFormat="1" ht="11.25" customHeight="1">
      <c r="A83" s="21"/>
      <c r="B83" s="22"/>
      <c r="C83" s="23"/>
      <c r="D83" s="24"/>
      <c r="E83" s="17"/>
      <c r="F83" s="18"/>
      <c r="G83" s="17"/>
      <c r="H83" s="18"/>
    </row>
    <row r="84" spans="1:8" s="20" customFormat="1" ht="96">
      <c r="A84" s="158" t="str">
        <f>$A$4</f>
        <v>3.</v>
      </c>
      <c r="B84" s="159">
        <f>COUNTA($A$10:A84)</f>
        <v>30</v>
      </c>
      <c r="C84" s="160" t="s">
        <v>179</v>
      </c>
      <c r="D84" s="214" t="s">
        <v>310</v>
      </c>
      <c r="E84" s="112" t="s">
        <v>15</v>
      </c>
      <c r="F84" s="113">
        <v>16</v>
      </c>
      <c r="G84" s="268">
        <v>0</v>
      </c>
      <c r="H84" s="268">
        <f>F84*G84</f>
        <v>0</v>
      </c>
    </row>
    <row r="85" spans="1:8" s="42" customFormat="1" ht="15" customHeight="1">
      <c r="A85" s="21"/>
      <c r="B85" s="22"/>
      <c r="C85" s="23"/>
      <c r="D85" s="24"/>
      <c r="E85" s="17"/>
      <c r="F85" s="18"/>
      <c r="G85" s="17"/>
      <c r="H85" s="18"/>
    </row>
    <row r="86" spans="1:8" s="20" customFormat="1" ht="96">
      <c r="A86" s="158" t="str">
        <f>$A$4</f>
        <v>3.</v>
      </c>
      <c r="B86" s="159">
        <f>COUNTA($A$10:A86)</f>
        <v>31</v>
      </c>
      <c r="C86" s="160" t="s">
        <v>180</v>
      </c>
      <c r="D86" s="214" t="s">
        <v>311</v>
      </c>
      <c r="E86" s="112" t="s">
        <v>15</v>
      </c>
      <c r="F86" s="113">
        <v>4</v>
      </c>
      <c r="G86" s="268">
        <v>0</v>
      </c>
      <c r="H86" s="268">
        <f>F86*G86</f>
        <v>0</v>
      </c>
    </row>
    <row r="87" spans="1:8" s="42" customFormat="1" ht="15" customHeight="1">
      <c r="A87" s="21"/>
      <c r="B87" s="22"/>
      <c r="C87" s="23"/>
      <c r="D87" s="24"/>
      <c r="E87" s="17"/>
      <c r="F87" s="18"/>
      <c r="G87" s="17"/>
      <c r="H87" s="18"/>
    </row>
    <row r="88" spans="1:8" s="20" customFormat="1" ht="98.25" customHeight="1">
      <c r="A88" s="158" t="str">
        <f>$A$4</f>
        <v>3.</v>
      </c>
      <c r="B88" s="159">
        <f>COUNTA($A$10:A88)</f>
        <v>32</v>
      </c>
      <c r="C88" s="160" t="s">
        <v>183</v>
      </c>
      <c r="D88" s="214" t="s">
        <v>312</v>
      </c>
      <c r="E88" s="112" t="s">
        <v>15</v>
      </c>
      <c r="F88" s="113">
        <v>5</v>
      </c>
      <c r="G88" s="268">
        <v>0</v>
      </c>
      <c r="H88" s="268">
        <f>F88*G88</f>
        <v>0</v>
      </c>
    </row>
    <row r="89" spans="1:8" s="42" customFormat="1" ht="15" customHeight="1">
      <c r="A89" s="21"/>
      <c r="B89" s="22"/>
      <c r="C89" s="23"/>
      <c r="D89" s="24"/>
      <c r="E89" s="17"/>
      <c r="F89" s="18"/>
      <c r="G89" s="17"/>
      <c r="H89" s="18"/>
    </row>
    <row r="90" spans="1:8" s="20" customFormat="1" ht="96">
      <c r="A90" s="158" t="str">
        <f>$A$4</f>
        <v>3.</v>
      </c>
      <c r="B90" s="159">
        <f>COUNTA($A$10:A90)</f>
        <v>33</v>
      </c>
      <c r="C90" s="160" t="s">
        <v>181</v>
      </c>
      <c r="D90" s="214" t="s">
        <v>313</v>
      </c>
      <c r="E90" s="112" t="s">
        <v>15</v>
      </c>
      <c r="F90" s="113">
        <v>5</v>
      </c>
      <c r="G90" s="268">
        <v>0</v>
      </c>
      <c r="H90" s="268">
        <f>F90*G90</f>
        <v>0</v>
      </c>
    </row>
    <row r="91" spans="1:8" s="42" customFormat="1" ht="15" customHeight="1">
      <c r="A91" s="21"/>
      <c r="B91" s="22"/>
      <c r="C91" s="23"/>
      <c r="D91" s="24"/>
      <c r="E91" s="17"/>
      <c r="F91" s="18"/>
      <c r="G91" s="17"/>
      <c r="H91" s="18"/>
    </row>
    <row r="92" spans="1:8" s="20" customFormat="1" ht="96">
      <c r="A92" s="158" t="str">
        <f>$A$4</f>
        <v>3.</v>
      </c>
      <c r="B92" s="159">
        <f>COUNTA($A$10:A92)</f>
        <v>34</v>
      </c>
      <c r="C92" s="160" t="s">
        <v>182</v>
      </c>
      <c r="D92" s="214" t="s">
        <v>314</v>
      </c>
      <c r="E92" s="112" t="s">
        <v>15</v>
      </c>
      <c r="F92" s="113">
        <v>4</v>
      </c>
      <c r="G92" s="268">
        <v>0</v>
      </c>
      <c r="H92" s="268">
        <f>F92*G92</f>
        <v>0</v>
      </c>
    </row>
    <row r="93" spans="1:8" s="42" customFormat="1" ht="12.75" customHeight="1">
      <c r="A93" s="21"/>
      <c r="B93" s="22"/>
      <c r="C93" s="23"/>
      <c r="D93" s="24"/>
      <c r="E93" s="17"/>
      <c r="F93" s="18"/>
      <c r="G93" s="17"/>
      <c r="H93" s="18"/>
    </row>
    <row r="94" spans="1:8" s="20" customFormat="1" ht="96">
      <c r="A94" s="158" t="str">
        <f>$A$4</f>
        <v>3.</v>
      </c>
      <c r="B94" s="159">
        <f>COUNTA($A$10:A94)</f>
        <v>35</v>
      </c>
      <c r="C94" s="160" t="s">
        <v>184</v>
      </c>
      <c r="D94" s="214" t="s">
        <v>315</v>
      </c>
      <c r="E94" s="112" t="s">
        <v>15</v>
      </c>
      <c r="F94" s="113">
        <v>9</v>
      </c>
      <c r="G94" s="268">
        <v>0</v>
      </c>
      <c r="H94" s="268">
        <f>F94*G94</f>
        <v>0</v>
      </c>
    </row>
    <row r="95" spans="1:8" s="42" customFormat="1" ht="13.5" customHeight="1">
      <c r="A95" s="21"/>
      <c r="B95" s="22"/>
      <c r="C95" s="23"/>
      <c r="D95" s="224"/>
      <c r="E95" s="17"/>
      <c r="F95" s="18"/>
      <c r="G95" s="17"/>
      <c r="H95" s="18"/>
    </row>
    <row r="96" spans="1:8" s="20" customFormat="1" ht="84">
      <c r="A96" s="158" t="str">
        <f>$A$4</f>
        <v>3.</v>
      </c>
      <c r="B96" s="159">
        <f>COUNTA($A$10:A96)</f>
        <v>36</v>
      </c>
      <c r="C96" s="160" t="s">
        <v>165</v>
      </c>
      <c r="D96" s="214" t="s">
        <v>307</v>
      </c>
      <c r="E96" s="112" t="s">
        <v>15</v>
      </c>
      <c r="F96" s="113">
        <v>1</v>
      </c>
      <c r="G96" s="268">
        <v>0</v>
      </c>
      <c r="H96" s="268">
        <f>F96*G96</f>
        <v>0</v>
      </c>
    </row>
    <row r="97" spans="1:8" s="42" customFormat="1" ht="13.5" customHeight="1">
      <c r="A97" s="21"/>
      <c r="B97" s="22"/>
      <c r="C97" s="23"/>
      <c r="D97" s="224"/>
      <c r="E97" s="17"/>
      <c r="F97" s="18"/>
      <c r="G97" s="17"/>
      <c r="H97" s="18"/>
    </row>
    <row r="98" spans="1:8" s="20" customFormat="1" ht="84">
      <c r="A98" s="158" t="str">
        <f>$A$4</f>
        <v>3.</v>
      </c>
      <c r="B98" s="159">
        <f>COUNTA($A$10:A98)</f>
        <v>37</v>
      </c>
      <c r="C98" s="160" t="s">
        <v>185</v>
      </c>
      <c r="D98" s="214" t="s">
        <v>316</v>
      </c>
      <c r="E98" s="112" t="s">
        <v>15</v>
      </c>
      <c r="F98" s="113">
        <v>4</v>
      </c>
      <c r="G98" s="268">
        <v>0</v>
      </c>
      <c r="H98" s="268">
        <f>F98*G98</f>
        <v>0</v>
      </c>
    </row>
    <row r="99" spans="1:8" s="42" customFormat="1" ht="13.5" customHeight="1">
      <c r="A99" s="21"/>
      <c r="B99" s="22"/>
      <c r="C99" s="23"/>
      <c r="D99" s="224"/>
      <c r="E99" s="17"/>
      <c r="F99" s="18"/>
      <c r="G99" s="17"/>
      <c r="H99" s="18"/>
    </row>
    <row r="100" spans="1:8" s="20" customFormat="1" ht="87.75" customHeight="1">
      <c r="A100" s="158" t="str">
        <f>$A$4</f>
        <v>3.</v>
      </c>
      <c r="B100" s="159">
        <f>COUNTA($A$10:A100)</f>
        <v>38</v>
      </c>
      <c r="C100" s="160" t="s">
        <v>166</v>
      </c>
      <c r="D100" s="214" t="s">
        <v>308</v>
      </c>
      <c r="E100" s="112" t="s">
        <v>15</v>
      </c>
      <c r="F100" s="113">
        <v>6</v>
      </c>
      <c r="G100" s="268">
        <v>0</v>
      </c>
      <c r="H100" s="268">
        <f>F100*G100</f>
        <v>0</v>
      </c>
    </row>
    <row r="101" spans="1:8" s="42" customFormat="1" ht="13.5" customHeight="1">
      <c r="A101" s="21"/>
      <c r="B101" s="22"/>
      <c r="C101" s="23"/>
      <c r="D101" s="224"/>
      <c r="E101" s="17"/>
      <c r="F101" s="18"/>
      <c r="G101" s="17"/>
      <c r="H101" s="18"/>
    </row>
    <row r="102" spans="1:8" s="20" customFormat="1" ht="96">
      <c r="A102" s="158" t="str">
        <f>$A$4</f>
        <v>3.</v>
      </c>
      <c r="B102" s="159">
        <f>COUNTA($A$10:A102)</f>
        <v>39</v>
      </c>
      <c r="C102" s="160" t="s">
        <v>186</v>
      </c>
      <c r="D102" s="214" t="s">
        <v>317</v>
      </c>
      <c r="E102" s="112" t="s">
        <v>15</v>
      </c>
      <c r="F102" s="113">
        <v>1</v>
      </c>
      <c r="G102" s="268">
        <v>0</v>
      </c>
      <c r="H102" s="268">
        <f>F102*G102</f>
        <v>0</v>
      </c>
    </row>
    <row r="103" spans="1:8" s="42" customFormat="1" ht="13.5" customHeight="1">
      <c r="A103" s="21"/>
      <c r="B103" s="22"/>
      <c r="C103" s="23"/>
      <c r="D103" s="224"/>
      <c r="E103" s="17"/>
      <c r="F103" s="18"/>
      <c r="G103" s="17"/>
      <c r="H103" s="18"/>
    </row>
    <row r="104" spans="1:8" s="20" customFormat="1" ht="96">
      <c r="A104" s="158" t="str">
        <f>$A$4</f>
        <v>3.</v>
      </c>
      <c r="B104" s="159">
        <f>COUNTA($A$10:A104)</f>
        <v>40</v>
      </c>
      <c r="C104" s="160" t="s">
        <v>187</v>
      </c>
      <c r="D104" s="214" t="s">
        <v>318</v>
      </c>
      <c r="E104" s="112" t="s">
        <v>15</v>
      </c>
      <c r="F104" s="113">
        <v>1</v>
      </c>
      <c r="G104" s="268">
        <v>0</v>
      </c>
      <c r="H104" s="268">
        <f>F104*G104</f>
        <v>0</v>
      </c>
    </row>
    <row r="105" spans="1:8" s="42" customFormat="1" ht="13.5" customHeight="1">
      <c r="A105" s="21"/>
      <c r="B105" s="22"/>
      <c r="C105" s="23"/>
      <c r="D105" s="224"/>
      <c r="E105" s="17"/>
      <c r="F105" s="18"/>
      <c r="G105" s="17"/>
      <c r="H105" s="18"/>
    </row>
    <row r="106" spans="1:8" s="20" customFormat="1" ht="96">
      <c r="A106" s="158" t="str">
        <f>$A$4</f>
        <v>3.</v>
      </c>
      <c r="B106" s="159">
        <f>COUNTA($A$10:A106)</f>
        <v>41</v>
      </c>
      <c r="C106" s="160" t="s">
        <v>188</v>
      </c>
      <c r="D106" s="214" t="s">
        <v>319</v>
      </c>
      <c r="E106" s="112" t="s">
        <v>15</v>
      </c>
      <c r="F106" s="113">
        <v>4</v>
      </c>
      <c r="G106" s="268">
        <v>0</v>
      </c>
      <c r="H106" s="268">
        <f>F106*G106</f>
        <v>0</v>
      </c>
    </row>
    <row r="107" spans="1:8" s="42" customFormat="1" ht="13.5" customHeight="1">
      <c r="A107" s="21"/>
      <c r="B107" s="22"/>
      <c r="C107" s="23"/>
      <c r="D107" s="224"/>
      <c r="E107" s="17"/>
      <c r="F107" s="18"/>
      <c r="G107" s="17"/>
      <c r="H107" s="18"/>
    </row>
    <row r="108" spans="1:8" s="20" customFormat="1" ht="96">
      <c r="A108" s="158" t="str">
        <f>$A$4</f>
        <v>3.</v>
      </c>
      <c r="B108" s="159">
        <f>COUNTA($A$10:A108)</f>
        <v>42</v>
      </c>
      <c r="C108" s="160" t="s">
        <v>189</v>
      </c>
      <c r="D108" s="214" t="s">
        <v>320</v>
      </c>
      <c r="E108" s="112" t="s">
        <v>15</v>
      </c>
      <c r="F108" s="113">
        <v>2</v>
      </c>
      <c r="G108" s="268">
        <v>0</v>
      </c>
      <c r="H108" s="268">
        <f>F108*G108</f>
        <v>0</v>
      </c>
    </row>
    <row r="109" spans="1:8" s="42" customFormat="1" ht="13.5" customHeight="1">
      <c r="A109" s="21"/>
      <c r="B109" s="22"/>
      <c r="C109" s="23"/>
      <c r="D109" s="24"/>
      <c r="E109" s="17"/>
      <c r="F109" s="18"/>
      <c r="G109" s="17"/>
      <c r="H109" s="18"/>
    </row>
    <row r="110" spans="1:8" s="42" customFormat="1" ht="13.5" customHeight="1">
      <c r="A110" s="21"/>
      <c r="B110" s="22"/>
      <c r="C110" s="23"/>
      <c r="D110" s="24"/>
      <c r="E110" s="17"/>
      <c r="F110" s="18"/>
      <c r="G110" s="17"/>
      <c r="H110" s="18"/>
    </row>
    <row r="111" spans="1:8" s="3" customFormat="1" ht="12.75">
      <c r="A111" s="36"/>
      <c r="B111" s="37"/>
      <c r="C111" s="38"/>
      <c r="D111" s="104" t="s">
        <v>32</v>
      </c>
      <c r="E111" s="29"/>
      <c r="F111" s="39"/>
      <c r="G111" s="29"/>
      <c r="H111" s="39"/>
    </row>
    <row r="112" spans="1:8" s="3" customFormat="1">
      <c r="A112" s="36"/>
      <c r="B112" s="37"/>
      <c r="C112" s="38"/>
      <c r="E112" s="29"/>
      <c r="F112" s="39"/>
      <c r="G112" s="29"/>
      <c r="H112" s="39"/>
    </row>
    <row r="113" spans="1:8" s="3" customFormat="1">
      <c r="A113" s="36"/>
      <c r="B113" s="37"/>
      <c r="C113" s="38"/>
      <c r="E113" s="29"/>
      <c r="F113" s="39"/>
      <c r="G113" s="29"/>
      <c r="H113" s="39"/>
    </row>
    <row r="114" spans="1:8" s="216" customFormat="1" ht="24">
      <c r="A114" s="212" t="str">
        <f>$A$4</f>
        <v>3.</v>
      </c>
      <c r="B114" s="213">
        <f>COUNTA($A$8:A114)</f>
        <v>43</v>
      </c>
      <c r="C114" s="160"/>
      <c r="D114" s="214" t="s">
        <v>167</v>
      </c>
      <c r="E114" s="215" t="s">
        <v>22</v>
      </c>
      <c r="F114" s="113">
        <v>1</v>
      </c>
      <c r="G114" s="268">
        <v>0</v>
      </c>
      <c r="H114" s="268">
        <f>F114*G114</f>
        <v>0</v>
      </c>
    </row>
    <row r="115" spans="1:8" s="42" customFormat="1" ht="12.75">
      <c r="A115" s="21"/>
      <c r="B115" s="22"/>
      <c r="C115" s="23"/>
      <c r="D115" s="25"/>
      <c r="E115" s="101"/>
      <c r="F115" s="34"/>
      <c r="G115" s="101"/>
      <c r="H115" s="34"/>
    </row>
    <row r="116" spans="1:8" s="42" customFormat="1" ht="12.75">
      <c r="A116" s="21"/>
      <c r="B116" s="22"/>
      <c r="C116" s="23"/>
      <c r="D116" s="25"/>
      <c r="E116" s="101"/>
      <c r="F116" s="34"/>
      <c r="G116" s="101"/>
      <c r="H116" s="34"/>
    </row>
    <row r="117" spans="1:8" s="3" customFormat="1" ht="15">
      <c r="A117" s="36"/>
      <c r="B117" s="37"/>
      <c r="C117" s="38"/>
      <c r="D117" s="227" t="s">
        <v>287</v>
      </c>
      <c r="E117" s="29"/>
      <c r="F117" s="39"/>
      <c r="G117" s="29"/>
      <c r="H117" s="39"/>
    </row>
    <row r="118" spans="1:8" s="3" customFormat="1">
      <c r="A118" s="36"/>
      <c r="B118" s="37"/>
      <c r="C118" s="38"/>
      <c r="E118" s="29"/>
      <c r="F118" s="39"/>
      <c r="G118" s="29"/>
      <c r="H118" s="39"/>
    </row>
    <row r="119" spans="1:8" s="3" customFormat="1" ht="48">
      <c r="A119" s="36"/>
      <c r="B119" s="37"/>
      <c r="C119" s="38"/>
      <c r="D119" s="229" t="s">
        <v>324</v>
      </c>
      <c r="E119" s="29"/>
      <c r="F119" s="39"/>
      <c r="G119" s="29"/>
      <c r="H119" s="39"/>
    </row>
    <row r="120" spans="1:8" s="3" customFormat="1" ht="38.25" customHeight="1">
      <c r="A120" s="36"/>
      <c r="B120" s="37"/>
      <c r="C120" s="38"/>
      <c r="D120" s="229" t="s">
        <v>289</v>
      </c>
      <c r="E120" s="29"/>
      <c r="F120" s="39"/>
      <c r="G120" s="29"/>
      <c r="H120" s="39"/>
    </row>
    <row r="121" spans="1:8" s="3" customFormat="1" ht="74.25" customHeight="1">
      <c r="A121" s="36"/>
      <c r="B121" s="37"/>
      <c r="C121" s="38"/>
      <c r="D121" s="230" t="s">
        <v>290</v>
      </c>
      <c r="E121" s="29"/>
      <c r="F121" s="39"/>
      <c r="G121" s="29"/>
      <c r="H121" s="39"/>
    </row>
    <row r="122" spans="1:8" s="42" customFormat="1" ht="72">
      <c r="A122" s="21"/>
      <c r="B122" s="22"/>
      <c r="C122" s="23"/>
      <c r="D122" s="230" t="s">
        <v>309</v>
      </c>
      <c r="E122" s="17"/>
      <c r="F122" s="18"/>
      <c r="G122" s="17"/>
      <c r="H122" s="18"/>
    </row>
    <row r="123" spans="1:8" s="42" customFormat="1" ht="36">
      <c r="A123" s="21"/>
      <c r="B123" s="22"/>
      <c r="C123" s="23"/>
      <c r="D123" s="229" t="s">
        <v>327</v>
      </c>
      <c r="E123" s="101"/>
      <c r="F123" s="34"/>
      <c r="G123" s="101"/>
      <c r="H123" s="34"/>
    </row>
    <row r="124" spans="1:8" s="42" customFormat="1" ht="13.5" thickBot="1">
      <c r="A124" s="21"/>
      <c r="B124" s="22"/>
      <c r="C124" s="23"/>
      <c r="D124" s="25"/>
      <c r="E124" s="101"/>
      <c r="F124" s="34"/>
      <c r="G124" s="101"/>
      <c r="H124" s="34"/>
    </row>
    <row r="125" spans="1:8" s="260" customFormat="1" ht="15">
      <c r="A125" s="259" t="s">
        <v>14</v>
      </c>
      <c r="B125" s="253"/>
      <c r="C125" s="254"/>
      <c r="D125" s="255" t="s">
        <v>334</v>
      </c>
      <c r="E125" s="256"/>
      <c r="F125" s="257"/>
      <c r="G125" s="258"/>
      <c r="H125" s="267">
        <v>0</v>
      </c>
    </row>
    <row r="126" spans="1:8" s="52" customFormat="1" ht="12.75">
      <c r="A126" s="21"/>
      <c r="B126" s="47"/>
      <c r="C126" s="48"/>
      <c r="D126" s="100"/>
      <c r="E126" s="50"/>
      <c r="F126" s="50"/>
      <c r="G126" s="50"/>
      <c r="H126" s="51"/>
    </row>
    <row r="127" spans="1:8" s="52" customFormat="1">
      <c r="A127" s="53"/>
      <c r="B127" s="54"/>
      <c r="C127" s="55"/>
      <c r="E127" s="29"/>
      <c r="F127" s="29"/>
      <c r="G127" s="29"/>
      <c r="H127" s="39"/>
    </row>
  </sheetData>
  <sheetProtection selectLockedCells="1"/>
  <mergeCells count="3">
    <mergeCell ref="E1:H1"/>
    <mergeCell ref="A2:B2"/>
    <mergeCell ref="A1:C1"/>
  </mergeCells>
  <phoneticPr fontId="4" type="noConversion"/>
  <pageMargins left="0.78740157480314965" right="0.39370078740157483" top="0.59055118110236227" bottom="0.59055118110236227" header="0.51181102362204722" footer="0.51181102362204722"/>
  <pageSetup paperSize="9" scale="49" orientation="portrait" r:id="rId1"/>
  <headerFooter alignWithMargins="0">
    <oddFooter>&amp;L&amp;F&amp;C&amp;A&amp;R&amp;P / &amp;N</oddFooter>
  </headerFooter>
  <rowBreaks count="2" manualBreakCount="2">
    <brk id="55" max="7" man="1"/>
    <brk id="125"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H83"/>
  <sheetViews>
    <sheetView view="pageBreakPreview" zoomScaleNormal="100" zoomScaleSheetLayoutView="100" workbookViewId="0">
      <pane ySplit="2" topLeftCell="A3" activePane="bottomLeft" state="frozen"/>
      <selection activeCell="J23" sqref="J23"/>
      <selection pane="bottomLeft" activeCell="G73" sqref="G73:H73"/>
    </sheetView>
  </sheetViews>
  <sheetFormatPr defaultColWidth="11.42578125" defaultRowHeight="11.25"/>
  <cols>
    <col min="1" max="1" width="5.7109375" style="56" customWidth="1"/>
    <col min="2" max="2" width="3.7109375" style="57" customWidth="1"/>
    <col min="3" max="3" width="6.140625" style="58" customWidth="1"/>
    <col min="4" max="4" width="51" style="41" customWidth="1"/>
    <col min="5" max="7" width="10.42578125" style="59" customWidth="1"/>
    <col min="8" max="8" width="10.42578125" style="60" customWidth="1"/>
    <col min="9" max="16384" width="11.42578125" style="41"/>
  </cols>
  <sheetData>
    <row r="1" spans="1:8" ht="37.5" customHeight="1">
      <c r="A1" s="294"/>
      <c r="B1" s="295"/>
      <c r="C1" s="296"/>
      <c r="D1" s="86" t="str">
        <f>'Dio 1'!D1</f>
        <v>GRAĐEVINA:                                                                                                  Tvrđava Klis                                                                                               na k.č. 4434/1 i 4414/5 k.o. Klis</v>
      </c>
      <c r="E1" s="293" t="str">
        <f>'Dio 1'!E1</f>
        <v>OZNAKA PROJEKTA:           E-940                       SPECIFIKACIJA</v>
      </c>
      <c r="F1" s="293"/>
      <c r="G1" s="293"/>
      <c r="H1" s="293"/>
    </row>
    <row r="2" spans="1:8" s="42" customFormat="1" ht="24" customHeight="1" thickBot="1">
      <c r="A2" s="288" t="s">
        <v>3</v>
      </c>
      <c r="B2" s="289"/>
      <c r="C2" s="4" t="s">
        <v>1</v>
      </c>
      <c r="D2" s="84" t="s">
        <v>2</v>
      </c>
      <c r="E2" s="5" t="s">
        <v>8</v>
      </c>
      <c r="F2" s="6" t="s">
        <v>9</v>
      </c>
      <c r="G2" s="84" t="s">
        <v>336</v>
      </c>
      <c r="H2" s="6" t="s">
        <v>335</v>
      </c>
    </row>
    <row r="3" spans="1:8" s="42" customFormat="1" ht="15" customHeight="1">
      <c r="A3" s="8"/>
      <c r="B3" s="9"/>
      <c r="C3" s="9"/>
      <c r="D3" s="8"/>
      <c r="E3" s="10"/>
      <c r="F3" s="11"/>
      <c r="G3" s="10"/>
      <c r="H3" s="11"/>
    </row>
    <row r="4" spans="1:8" s="42" customFormat="1" ht="15" customHeight="1">
      <c r="A4" s="13" t="str">
        <f>EPSsad!B29</f>
        <v>4.</v>
      </c>
      <c r="B4" s="14" t="s">
        <v>10</v>
      </c>
      <c r="C4" s="15"/>
      <c r="D4" s="16" t="str">
        <f>EPSsad!C29</f>
        <v xml:space="preserve">Dio 4. građenja </v>
      </c>
      <c r="E4" s="17" t="s">
        <v>10</v>
      </c>
      <c r="F4" s="18"/>
      <c r="G4" s="17"/>
      <c r="H4" s="18"/>
    </row>
    <row r="5" spans="1:8" s="42" customFormat="1" ht="15" customHeight="1">
      <c r="A5" s="13"/>
      <c r="B5" s="14"/>
      <c r="C5" s="15"/>
      <c r="D5" s="16"/>
      <c r="E5" s="17"/>
      <c r="F5" s="18"/>
      <c r="G5" s="17"/>
      <c r="H5" s="18"/>
    </row>
    <row r="6" spans="1:8" s="42" customFormat="1" ht="12.75">
      <c r="A6"/>
      <c r="B6" s="22"/>
      <c r="C6" s="23"/>
      <c r="D6" s="24"/>
      <c r="E6" s="17"/>
      <c r="F6" s="18"/>
      <c r="G6" s="17"/>
      <c r="H6" s="18"/>
    </row>
    <row r="7" spans="1:8" s="42" customFormat="1" ht="12.75">
      <c r="A7" s="21"/>
      <c r="B7" s="22"/>
      <c r="C7" s="23"/>
      <c r="D7" s="104" t="s">
        <v>54</v>
      </c>
      <c r="E7" s="17"/>
      <c r="F7" s="18"/>
      <c r="G7" s="17"/>
      <c r="H7" s="18"/>
    </row>
    <row r="8" spans="1:8" s="42" customFormat="1" ht="12.75">
      <c r="A8" s="21"/>
      <c r="B8" s="22"/>
      <c r="C8" s="23"/>
      <c r="D8" s="104"/>
      <c r="E8" s="17"/>
      <c r="F8" s="18"/>
      <c r="G8" s="17"/>
      <c r="H8" s="18"/>
    </row>
    <row r="9" spans="1:8" s="42" customFormat="1" ht="72.75" customHeight="1">
      <c r="A9" s="21"/>
      <c r="B9" s="22"/>
      <c r="C9" s="23"/>
      <c r="D9" s="126" t="s">
        <v>198</v>
      </c>
      <c r="E9" s="17"/>
      <c r="F9" s="18"/>
      <c r="G9" s="17"/>
      <c r="H9" s="18"/>
    </row>
    <row r="10" spans="1:8" s="42" customFormat="1" ht="15" customHeight="1">
      <c r="A10" s="21"/>
      <c r="B10" s="22"/>
      <c r="C10" s="23"/>
      <c r="D10" s="24"/>
      <c r="E10" s="17"/>
      <c r="F10" s="18"/>
      <c r="G10" s="17"/>
      <c r="H10" s="18"/>
    </row>
    <row r="11" spans="1:8" s="42" customFormat="1" ht="36">
      <c r="A11" s="26" t="str">
        <f>$A$4</f>
        <v>4.</v>
      </c>
      <c r="B11" s="61">
        <f>COUNTA($A$6:A11)</f>
        <v>1</v>
      </c>
      <c r="C11" s="28"/>
      <c r="D11" s="109" t="s">
        <v>292</v>
      </c>
      <c r="E11" s="110"/>
      <c r="F11" s="110"/>
      <c r="G11" s="110"/>
      <c r="H11" s="110"/>
    </row>
    <row r="12" spans="1:8" s="42" customFormat="1" ht="24">
      <c r="A12" s="21"/>
      <c r="B12" s="22"/>
      <c r="C12" s="23"/>
      <c r="D12" s="109" t="s">
        <v>153</v>
      </c>
      <c r="E12" s="112"/>
      <c r="F12" s="113"/>
      <c r="G12" s="112"/>
      <c r="H12" s="113"/>
    </row>
    <row r="13" spans="1:8" s="42" customFormat="1" ht="24">
      <c r="A13" s="21"/>
      <c r="B13" s="22"/>
      <c r="C13" s="23"/>
      <c r="D13" s="117" t="s">
        <v>154</v>
      </c>
      <c r="E13" s="112"/>
      <c r="F13" s="113"/>
      <c r="G13" s="112"/>
      <c r="H13" s="113"/>
    </row>
    <row r="14" spans="1:8" s="42" customFormat="1" ht="24">
      <c r="A14" s="21"/>
      <c r="B14" s="22"/>
      <c r="C14" s="23"/>
      <c r="D14" s="119" t="s">
        <v>63</v>
      </c>
      <c r="E14" s="112"/>
      <c r="F14" s="113"/>
      <c r="G14" s="112"/>
      <c r="H14" s="113"/>
    </row>
    <row r="15" spans="1:8" s="42" customFormat="1" ht="15" customHeight="1">
      <c r="A15" s="21"/>
      <c r="B15" s="22"/>
      <c r="C15" s="23"/>
      <c r="D15" s="120" t="s">
        <v>64</v>
      </c>
      <c r="E15" s="112" t="s">
        <v>12</v>
      </c>
      <c r="F15" s="113">
        <v>415</v>
      </c>
      <c r="G15" s="268">
        <v>0</v>
      </c>
      <c r="H15" s="268">
        <f>F15*G15</f>
        <v>0</v>
      </c>
    </row>
    <row r="16" spans="1:8" s="42" customFormat="1" ht="15" customHeight="1">
      <c r="A16" s="21"/>
      <c r="B16" s="22"/>
      <c r="C16" s="23"/>
      <c r="D16" s="24"/>
      <c r="E16" s="17"/>
      <c r="F16" s="18"/>
      <c r="G16" s="17"/>
      <c r="H16" s="18"/>
    </row>
    <row r="17" spans="1:8" s="20" customFormat="1" ht="60">
      <c r="A17" s="158" t="str">
        <f>$A$4</f>
        <v>4.</v>
      </c>
      <c r="B17" s="159">
        <f>COUNTA($A$11:A$17)</f>
        <v>2</v>
      </c>
      <c r="C17" s="160"/>
      <c r="D17" s="123" t="s">
        <v>293</v>
      </c>
      <c r="E17" s="112" t="s">
        <v>65</v>
      </c>
      <c r="F17" s="113">
        <v>7</v>
      </c>
      <c r="G17" s="268">
        <v>0</v>
      </c>
      <c r="H17" s="268">
        <f>F17*G17</f>
        <v>0</v>
      </c>
    </row>
    <row r="18" spans="1:8" s="20" customFormat="1" ht="24">
      <c r="A18" s="161"/>
      <c r="B18" s="163"/>
      <c r="C18" s="162"/>
      <c r="D18" s="119" t="s">
        <v>66</v>
      </c>
      <c r="E18" s="112"/>
      <c r="F18" s="113"/>
      <c r="G18" s="112"/>
      <c r="H18" s="113"/>
    </row>
    <row r="19" spans="1:8" s="42" customFormat="1" ht="15" customHeight="1">
      <c r="A19" s="21"/>
      <c r="B19" s="22"/>
      <c r="C19" s="23"/>
      <c r="D19" s="24"/>
      <c r="E19" s="17"/>
      <c r="F19" s="18"/>
      <c r="G19" s="17"/>
      <c r="H19" s="18"/>
    </row>
    <row r="20" spans="1:8" s="20" customFormat="1" ht="25.5" customHeight="1">
      <c r="A20" s="158" t="str">
        <f>$A$4</f>
        <v>4.</v>
      </c>
      <c r="B20" s="159">
        <f>COUNTA($A$11:A$20)</f>
        <v>3</v>
      </c>
      <c r="C20" s="160"/>
      <c r="D20" s="122" t="s">
        <v>190</v>
      </c>
      <c r="E20" s="112" t="s">
        <v>65</v>
      </c>
      <c r="F20" s="113">
        <v>6</v>
      </c>
      <c r="G20" s="268">
        <v>0</v>
      </c>
      <c r="H20" s="268">
        <f>F20*G20</f>
        <v>0</v>
      </c>
    </row>
    <row r="21" spans="1:8" s="42" customFormat="1" ht="15" customHeight="1">
      <c r="A21" s="21"/>
      <c r="B21" s="22"/>
      <c r="C21" s="23"/>
      <c r="D21" s="24"/>
      <c r="E21" s="17"/>
      <c r="F21" s="18"/>
      <c r="G21" s="17"/>
      <c r="H21" s="18"/>
    </row>
    <row r="22" spans="1:8" s="20" customFormat="1" ht="36">
      <c r="A22" s="158" t="str">
        <f>$A$4</f>
        <v>4.</v>
      </c>
      <c r="B22" s="159">
        <f>COUNTA($A$11:A$22)</f>
        <v>4</v>
      </c>
      <c r="C22" s="160"/>
      <c r="D22" s="122" t="s">
        <v>191</v>
      </c>
      <c r="E22" s="112" t="s">
        <v>65</v>
      </c>
      <c r="F22" s="113">
        <v>20</v>
      </c>
      <c r="G22" s="268">
        <v>0</v>
      </c>
      <c r="H22" s="268">
        <f>F22*G22</f>
        <v>0</v>
      </c>
    </row>
    <row r="23" spans="1:8" s="42" customFormat="1" ht="15" customHeight="1">
      <c r="A23" s="21"/>
      <c r="B23" s="22"/>
      <c r="C23" s="23"/>
      <c r="D23" s="24"/>
      <c r="E23" s="17"/>
      <c r="F23" s="18"/>
      <c r="G23" s="17"/>
      <c r="H23" s="18"/>
    </row>
    <row r="24" spans="1:8" s="20" customFormat="1" ht="48" customHeight="1">
      <c r="A24" s="158" t="str">
        <f>$A$4</f>
        <v>4.</v>
      </c>
      <c r="B24" s="159">
        <f>COUNTA($A$11:A$24)</f>
        <v>5</v>
      </c>
      <c r="C24" s="160"/>
      <c r="D24" s="122" t="s">
        <v>254</v>
      </c>
      <c r="E24" s="112" t="s">
        <v>12</v>
      </c>
      <c r="F24" s="113">
        <v>250</v>
      </c>
      <c r="G24" s="268">
        <v>0</v>
      </c>
      <c r="H24" s="268">
        <f>F24*G24</f>
        <v>0</v>
      </c>
    </row>
    <row r="25" spans="1:8" s="42" customFormat="1" ht="15" customHeight="1">
      <c r="A25" s="21"/>
      <c r="B25" s="22"/>
      <c r="C25" s="23"/>
      <c r="D25" s="24"/>
      <c r="E25" s="17"/>
      <c r="F25" s="18"/>
      <c r="G25" s="17"/>
      <c r="H25" s="18"/>
    </row>
    <row r="26" spans="1:8" s="20" customFormat="1" ht="48" customHeight="1">
      <c r="A26" s="158" t="str">
        <f>$A$4</f>
        <v>4.</v>
      </c>
      <c r="B26" s="159">
        <f>COUNTA($A$11:A$26)</f>
        <v>6</v>
      </c>
      <c r="C26" s="160"/>
      <c r="D26" s="122" t="s">
        <v>255</v>
      </c>
      <c r="E26" s="112" t="s">
        <v>12</v>
      </c>
      <c r="F26" s="113">
        <v>150</v>
      </c>
      <c r="G26" s="268">
        <v>0</v>
      </c>
      <c r="H26" s="268">
        <f>F26*G26</f>
        <v>0</v>
      </c>
    </row>
    <row r="27" spans="1:8" s="42" customFormat="1" ht="15" customHeight="1">
      <c r="A27" s="21"/>
      <c r="B27" s="22"/>
      <c r="C27" s="23"/>
      <c r="D27" s="24"/>
      <c r="E27" s="17"/>
      <c r="F27" s="18"/>
      <c r="G27" s="17"/>
      <c r="H27" s="18"/>
    </row>
    <row r="28" spans="1:8" s="20" customFormat="1" ht="24">
      <c r="A28" s="158" t="str">
        <f>$A$4</f>
        <v>4.</v>
      </c>
      <c r="B28" s="159">
        <f>COUNTA($A$11:A$28)</f>
        <v>7</v>
      </c>
      <c r="C28" s="160"/>
      <c r="D28" s="121" t="s">
        <v>74</v>
      </c>
      <c r="E28" s="112" t="s">
        <v>65</v>
      </c>
      <c r="F28" s="113">
        <v>1</v>
      </c>
      <c r="G28" s="268">
        <v>0</v>
      </c>
      <c r="H28" s="268">
        <f>F28*G28</f>
        <v>0</v>
      </c>
    </row>
    <row r="29" spans="1:8" s="20" customFormat="1" ht="15" customHeight="1">
      <c r="A29" s="161"/>
      <c r="B29" s="163"/>
      <c r="C29" s="162"/>
      <c r="D29" s="119"/>
      <c r="E29" s="112"/>
      <c r="F29" s="113"/>
      <c r="G29" s="112"/>
      <c r="H29" s="113"/>
    </row>
    <row r="30" spans="1:8" s="20" customFormat="1" ht="24">
      <c r="A30" s="158" t="str">
        <f>$A$4</f>
        <v>4.</v>
      </c>
      <c r="B30" s="159">
        <f>COUNTA($A$11:A$30)</f>
        <v>8</v>
      </c>
      <c r="C30" s="160"/>
      <c r="D30" s="128" t="s">
        <v>75</v>
      </c>
      <c r="E30" s="112" t="s">
        <v>76</v>
      </c>
      <c r="F30" s="113">
        <v>42</v>
      </c>
      <c r="G30" s="268">
        <v>0</v>
      </c>
      <c r="H30" s="268">
        <f>F30*G30</f>
        <v>0</v>
      </c>
    </row>
    <row r="31" spans="1:8" s="20" customFormat="1" ht="15" customHeight="1">
      <c r="A31" s="161"/>
      <c r="B31" s="163"/>
      <c r="C31" s="162"/>
      <c r="D31" s="119"/>
      <c r="E31" s="112"/>
      <c r="F31" s="113"/>
      <c r="G31" s="112"/>
      <c r="H31" s="113"/>
    </row>
    <row r="32" spans="1:8" s="20" customFormat="1" ht="36">
      <c r="A32" s="158" t="str">
        <f>$A$4</f>
        <v>4.</v>
      </c>
      <c r="B32" s="159">
        <f>COUNTA($A$11:A$32)</f>
        <v>9</v>
      </c>
      <c r="C32" s="160"/>
      <c r="D32" s="217" t="s">
        <v>193</v>
      </c>
      <c r="E32" s="112" t="s">
        <v>65</v>
      </c>
      <c r="F32" s="113">
        <v>1</v>
      </c>
      <c r="G32" s="268">
        <v>0</v>
      </c>
      <c r="H32" s="268">
        <f>F32*G32</f>
        <v>0</v>
      </c>
    </row>
    <row r="33" spans="1:8" s="20" customFormat="1" ht="15" customHeight="1">
      <c r="A33" s="161"/>
      <c r="B33" s="163"/>
      <c r="C33" s="162"/>
      <c r="D33" s="119"/>
      <c r="E33" s="112"/>
      <c r="F33" s="113"/>
      <c r="G33" s="112"/>
      <c r="H33" s="113"/>
    </row>
    <row r="34" spans="1:8" s="20" customFormat="1" ht="36">
      <c r="A34" s="158" t="str">
        <f>$A$4</f>
        <v>4.</v>
      </c>
      <c r="B34" s="159">
        <f>COUNTA($A$11:A$34)</f>
        <v>10</v>
      </c>
      <c r="C34" s="160"/>
      <c r="D34" s="129" t="s">
        <v>77</v>
      </c>
      <c r="E34" s="112" t="s">
        <v>65</v>
      </c>
      <c r="F34" s="113">
        <v>1</v>
      </c>
      <c r="G34" s="268">
        <v>0</v>
      </c>
      <c r="H34" s="268">
        <f>F34*G34</f>
        <v>0</v>
      </c>
    </row>
    <row r="35" spans="1:8" s="20" customFormat="1" ht="15" customHeight="1">
      <c r="A35" s="161"/>
      <c r="B35" s="163"/>
      <c r="C35" s="162"/>
      <c r="D35" s="119"/>
      <c r="E35" s="112"/>
      <c r="F35" s="113"/>
      <c r="G35" s="112"/>
      <c r="H35" s="113"/>
    </row>
    <row r="36" spans="1:8" s="20" customFormat="1" ht="12.75">
      <c r="A36" s="158" t="str">
        <f>$A$4</f>
        <v>4.</v>
      </c>
      <c r="B36" s="159">
        <f>COUNTA($A$11:A$36)</f>
        <v>11</v>
      </c>
      <c r="C36" s="160"/>
      <c r="D36" s="133" t="s">
        <v>214</v>
      </c>
      <c r="E36" s="112" t="s">
        <v>65</v>
      </c>
      <c r="F36" s="113">
        <v>1</v>
      </c>
      <c r="G36" s="268">
        <v>0</v>
      </c>
      <c r="H36" s="268">
        <f>F36*G36</f>
        <v>0</v>
      </c>
    </row>
    <row r="37" spans="1:8" s="42" customFormat="1" ht="25.5">
      <c r="A37" s="21"/>
      <c r="B37" s="22"/>
      <c r="C37" s="23"/>
      <c r="D37" s="133" t="s">
        <v>215</v>
      </c>
      <c r="E37" s="17"/>
      <c r="F37" s="18"/>
      <c r="G37" s="17"/>
      <c r="H37" s="18"/>
    </row>
    <row r="38" spans="1:8" s="42" customFormat="1" ht="15" customHeight="1">
      <c r="A38" s="21"/>
      <c r="B38" s="22"/>
      <c r="C38" s="23"/>
      <c r="D38" s="133"/>
      <c r="E38" s="17"/>
      <c r="F38" s="18"/>
      <c r="G38" s="17"/>
      <c r="H38" s="18"/>
    </row>
    <row r="39" spans="1:8" s="42" customFormat="1" ht="15" customHeight="1">
      <c r="A39" s="21"/>
      <c r="B39" s="22"/>
      <c r="C39" s="23"/>
      <c r="D39" s="24"/>
      <c r="E39" s="17"/>
      <c r="F39" s="18"/>
      <c r="G39" s="17"/>
      <c r="H39" s="18"/>
    </row>
    <row r="40" spans="1:8" s="42" customFormat="1" ht="15" customHeight="1">
      <c r="A40" s="21"/>
      <c r="B40" s="22"/>
      <c r="C40" s="23"/>
      <c r="D40" s="104" t="s">
        <v>298</v>
      </c>
      <c r="E40" s="17"/>
      <c r="F40" s="18"/>
      <c r="G40" s="17"/>
      <c r="H40" s="18"/>
    </row>
    <row r="41" spans="1:8" s="42" customFormat="1" ht="15" customHeight="1">
      <c r="A41" s="21"/>
      <c r="B41" s="22"/>
      <c r="C41" s="23"/>
      <c r="D41" s="104"/>
      <c r="E41" s="17"/>
      <c r="F41" s="18"/>
      <c r="G41" s="17"/>
      <c r="H41" s="18"/>
    </row>
    <row r="42" spans="1:8" s="42" customFormat="1" ht="15" customHeight="1">
      <c r="A42" s="21"/>
      <c r="B42" s="22"/>
      <c r="C42" s="23"/>
      <c r="D42" s="24"/>
      <c r="E42" s="17"/>
      <c r="F42" s="18"/>
      <c r="G42" s="17"/>
      <c r="H42" s="18"/>
    </row>
    <row r="43" spans="1:8" s="20" customFormat="1" ht="12">
      <c r="A43" s="158" t="str">
        <f>$A$4</f>
        <v>4.</v>
      </c>
      <c r="B43" s="159">
        <f>COUNTA($A$10:A43)</f>
        <v>12</v>
      </c>
      <c r="C43" s="160"/>
      <c r="D43" s="106" t="s">
        <v>157</v>
      </c>
      <c r="E43" s="112" t="s">
        <v>12</v>
      </c>
      <c r="F43" s="113">
        <v>190</v>
      </c>
      <c r="G43" s="268">
        <v>0</v>
      </c>
      <c r="H43" s="268">
        <f>F43*G43</f>
        <v>0</v>
      </c>
    </row>
    <row r="44" spans="1:8" s="42" customFormat="1" ht="15" customHeight="1">
      <c r="A44" s="21"/>
      <c r="B44" s="22"/>
      <c r="C44" s="23"/>
      <c r="D44" s="24"/>
      <c r="E44" s="17"/>
      <c r="F44" s="18"/>
      <c r="G44" s="17"/>
      <c r="H44" s="18"/>
    </row>
    <row r="45" spans="1:8" s="20" customFormat="1" ht="12">
      <c r="A45" s="158" t="str">
        <f>$A$4</f>
        <v>4.</v>
      </c>
      <c r="B45" s="159">
        <f>COUNTA($A$10:A45)</f>
        <v>13</v>
      </c>
      <c r="C45" s="160"/>
      <c r="D45" s="106" t="s">
        <v>177</v>
      </c>
      <c r="E45" s="112" t="s">
        <v>12</v>
      </c>
      <c r="F45" s="113">
        <v>290</v>
      </c>
      <c r="G45" s="268">
        <v>0</v>
      </c>
      <c r="H45" s="268">
        <f>F45*G45</f>
        <v>0</v>
      </c>
    </row>
    <row r="46" spans="1:8" s="20" customFormat="1" ht="12">
      <c r="A46" s="158"/>
      <c r="B46" s="159"/>
      <c r="C46" s="160"/>
      <c r="D46" s="106"/>
      <c r="E46" s="112"/>
      <c r="F46" s="113"/>
      <c r="G46" s="112"/>
      <c r="H46" s="113"/>
    </row>
    <row r="47" spans="1:8" s="205" customFormat="1" ht="12">
      <c r="A47" s="158" t="str">
        <f>$A$4</f>
        <v>4.</v>
      </c>
      <c r="B47" s="159">
        <f>COUNTA($A$8:A47)</f>
        <v>14</v>
      </c>
      <c r="C47" s="197"/>
      <c r="D47" s="106" t="s">
        <v>137</v>
      </c>
      <c r="E47" s="112" t="s">
        <v>22</v>
      </c>
      <c r="F47" s="113">
        <v>1</v>
      </c>
      <c r="G47" s="268">
        <v>0</v>
      </c>
      <c r="H47" s="268">
        <f>F47*G47</f>
        <v>0</v>
      </c>
    </row>
    <row r="48" spans="1:8" s="205" customFormat="1" ht="12">
      <c r="A48" s="158"/>
      <c r="B48" s="159"/>
      <c r="C48" s="206"/>
      <c r="D48" s="107"/>
      <c r="E48" s="112"/>
      <c r="F48" s="113"/>
      <c r="G48" s="112"/>
      <c r="H48" s="113"/>
    </row>
    <row r="49" spans="1:8" s="205" customFormat="1" ht="24">
      <c r="A49" s="158" t="str">
        <f>$A$4</f>
        <v>4.</v>
      </c>
      <c r="B49" s="159">
        <f>COUNTA($A$8:A49)</f>
        <v>15</v>
      </c>
      <c r="C49" s="197"/>
      <c r="D49" s="106" t="s">
        <v>0</v>
      </c>
      <c r="E49" s="112" t="s">
        <v>22</v>
      </c>
      <c r="F49" s="113">
        <v>1</v>
      </c>
      <c r="G49" s="268">
        <v>0</v>
      </c>
      <c r="H49" s="268">
        <f>F49*G49</f>
        <v>0</v>
      </c>
    </row>
    <row r="50" spans="1:8" s="20" customFormat="1" ht="12">
      <c r="A50" s="158"/>
      <c r="B50" s="159"/>
      <c r="C50" s="160"/>
      <c r="D50" s="106"/>
      <c r="E50" s="112"/>
      <c r="F50" s="113"/>
      <c r="G50" s="112"/>
      <c r="H50" s="113"/>
    </row>
    <row r="51" spans="1:8" s="20" customFormat="1" ht="12">
      <c r="A51" s="158"/>
      <c r="B51" s="159"/>
      <c r="C51" s="160"/>
      <c r="D51" s="106"/>
      <c r="E51" s="112"/>
      <c r="F51" s="113"/>
      <c r="G51" s="112"/>
      <c r="H51" s="113"/>
    </row>
    <row r="52" spans="1:8" s="42" customFormat="1" ht="15" customHeight="1">
      <c r="A52" s="21"/>
      <c r="B52" s="22"/>
      <c r="C52" s="23"/>
      <c r="D52" s="104" t="s">
        <v>299</v>
      </c>
      <c r="E52" s="17"/>
      <c r="F52" s="18"/>
      <c r="G52" s="17"/>
      <c r="H52" s="18"/>
    </row>
    <row r="53" spans="1:8" s="42" customFormat="1" ht="14.25" customHeight="1">
      <c r="A53" s="21"/>
      <c r="B53" s="22"/>
      <c r="C53" s="23"/>
      <c r="D53" s="104"/>
      <c r="E53" s="17"/>
      <c r="F53" s="18"/>
      <c r="G53" s="17"/>
      <c r="H53" s="18"/>
    </row>
    <row r="54" spans="1:8" s="42" customFormat="1" ht="11.25" customHeight="1">
      <c r="A54" s="21"/>
      <c r="B54" s="22"/>
      <c r="C54" s="23"/>
      <c r="D54" s="24"/>
      <c r="E54" s="17"/>
      <c r="F54" s="18"/>
      <c r="G54" s="17"/>
      <c r="H54" s="18"/>
    </row>
    <row r="55" spans="1:8" s="20" customFormat="1" ht="96">
      <c r="A55" s="158" t="str">
        <f>$A$4</f>
        <v>4.</v>
      </c>
      <c r="B55" s="159">
        <f>COUNTA($A$10:A55)</f>
        <v>16</v>
      </c>
      <c r="C55" s="160" t="s">
        <v>164</v>
      </c>
      <c r="D55" s="214" t="s">
        <v>306</v>
      </c>
      <c r="E55" s="112" t="s">
        <v>15</v>
      </c>
      <c r="F55" s="113">
        <v>17</v>
      </c>
      <c r="G55" s="268">
        <v>0</v>
      </c>
      <c r="H55" s="268">
        <f>F55*G55</f>
        <v>0</v>
      </c>
    </row>
    <row r="56" spans="1:8" s="42" customFormat="1" ht="15" customHeight="1">
      <c r="A56" s="21"/>
      <c r="B56" s="22"/>
      <c r="C56" s="23"/>
      <c r="D56" s="224"/>
      <c r="E56" s="17"/>
      <c r="F56" s="18"/>
      <c r="G56" s="17"/>
      <c r="H56" s="18"/>
    </row>
    <row r="57" spans="1:8" s="20" customFormat="1" ht="100.5" customHeight="1">
      <c r="A57" s="158" t="str">
        <f>$A$4</f>
        <v>4.</v>
      </c>
      <c r="B57" s="159">
        <f>COUNTA($A$10:A57)</f>
        <v>17</v>
      </c>
      <c r="C57" s="160" t="s">
        <v>183</v>
      </c>
      <c r="D57" s="214" t="s">
        <v>312</v>
      </c>
      <c r="E57" s="112" t="s">
        <v>15</v>
      </c>
      <c r="F57" s="113">
        <v>3</v>
      </c>
      <c r="G57" s="268">
        <v>0</v>
      </c>
      <c r="H57" s="268">
        <f>F57*G57</f>
        <v>0</v>
      </c>
    </row>
    <row r="58" spans="1:8" s="42" customFormat="1" ht="15" customHeight="1">
      <c r="A58" s="21"/>
      <c r="B58" s="22"/>
      <c r="C58" s="23"/>
      <c r="D58" s="224"/>
      <c r="E58" s="17"/>
      <c r="F58" s="18"/>
      <c r="G58" s="17"/>
      <c r="H58" s="18"/>
    </row>
    <row r="59" spans="1:8" s="20" customFormat="1" ht="96">
      <c r="A59" s="158" t="str">
        <f>$A$4</f>
        <v>4.</v>
      </c>
      <c r="B59" s="159">
        <f>COUNTA($A$10:A59)</f>
        <v>18</v>
      </c>
      <c r="C59" s="160" t="s">
        <v>194</v>
      </c>
      <c r="D59" s="214" t="s">
        <v>321</v>
      </c>
      <c r="E59" s="112" t="s">
        <v>15</v>
      </c>
      <c r="F59" s="113">
        <v>1</v>
      </c>
      <c r="G59" s="268">
        <v>0</v>
      </c>
      <c r="H59" s="268">
        <f>F59*G59</f>
        <v>0</v>
      </c>
    </row>
    <row r="60" spans="1:8" s="42" customFormat="1" ht="15" customHeight="1">
      <c r="A60" s="21"/>
      <c r="B60" s="22"/>
      <c r="C60" s="23"/>
      <c r="D60" s="224"/>
      <c r="E60" s="17"/>
      <c r="F60" s="18"/>
      <c r="G60" s="17"/>
      <c r="H60" s="18"/>
    </row>
    <row r="61" spans="1:8" s="20" customFormat="1" ht="87.75" customHeight="1">
      <c r="A61" s="158" t="str">
        <f>$A$4</f>
        <v>4.</v>
      </c>
      <c r="B61" s="159">
        <f>COUNTA($A$10:A61)</f>
        <v>19</v>
      </c>
      <c r="C61" s="160" t="s">
        <v>166</v>
      </c>
      <c r="D61" s="214" t="s">
        <v>308</v>
      </c>
      <c r="E61" s="112" t="s">
        <v>15</v>
      </c>
      <c r="F61" s="113">
        <v>2</v>
      </c>
      <c r="G61" s="268">
        <v>0</v>
      </c>
      <c r="H61" s="268">
        <f>F61*G61</f>
        <v>0</v>
      </c>
    </row>
    <row r="62" spans="1:8" s="42" customFormat="1" ht="15" customHeight="1">
      <c r="A62" s="21"/>
      <c r="B62" s="22"/>
      <c r="C62" s="23"/>
      <c r="D62" s="224"/>
      <c r="E62" s="17"/>
      <c r="F62" s="18"/>
      <c r="G62" s="17"/>
      <c r="H62" s="18"/>
    </row>
    <row r="63" spans="1:8" s="20" customFormat="1" ht="84">
      <c r="A63" s="158" t="str">
        <f>$A$4</f>
        <v>4.</v>
      </c>
      <c r="B63" s="159">
        <f>COUNTA($A$10:A63)</f>
        <v>20</v>
      </c>
      <c r="C63" s="160" t="s">
        <v>195</v>
      </c>
      <c r="D63" s="214" t="s">
        <v>322</v>
      </c>
      <c r="E63" s="112" t="s">
        <v>15</v>
      </c>
      <c r="F63" s="113">
        <v>2</v>
      </c>
      <c r="G63" s="268">
        <v>0</v>
      </c>
      <c r="H63" s="268">
        <f>F63*G63</f>
        <v>0</v>
      </c>
    </row>
    <row r="64" spans="1:8" s="42" customFormat="1" ht="12.75" customHeight="1">
      <c r="A64" s="21"/>
      <c r="B64" s="22"/>
      <c r="C64" s="23"/>
      <c r="D64" s="224"/>
      <c r="E64" s="17"/>
      <c r="F64" s="18"/>
      <c r="G64" s="17"/>
      <c r="H64" s="18"/>
    </row>
    <row r="65" spans="1:8" s="20" customFormat="1" ht="96">
      <c r="A65" s="158" t="str">
        <f>$A$4</f>
        <v>4.</v>
      </c>
      <c r="B65" s="159">
        <f>COUNTA($A$10:A65)</f>
        <v>21</v>
      </c>
      <c r="C65" s="160" t="s">
        <v>188</v>
      </c>
      <c r="D65" s="214" t="s">
        <v>319</v>
      </c>
      <c r="E65" s="112" t="s">
        <v>15</v>
      </c>
      <c r="F65" s="113">
        <v>6</v>
      </c>
      <c r="G65" s="268">
        <v>0</v>
      </c>
      <c r="H65" s="268">
        <f>F65*G65</f>
        <v>0</v>
      </c>
    </row>
    <row r="66" spans="1:8" s="42" customFormat="1" ht="13.5" customHeight="1">
      <c r="A66" s="21"/>
      <c r="B66" s="22"/>
      <c r="C66" s="23"/>
      <c r="D66" s="224"/>
      <c r="E66" s="17"/>
      <c r="F66" s="18"/>
      <c r="G66" s="17"/>
      <c r="H66" s="18"/>
    </row>
    <row r="67" spans="1:8" s="20" customFormat="1" ht="87" customHeight="1">
      <c r="A67" s="158" t="str">
        <f>$A$4</f>
        <v>4.</v>
      </c>
      <c r="B67" s="159">
        <f>COUNTA($A$10:A67)</f>
        <v>22</v>
      </c>
      <c r="C67" s="160" t="s">
        <v>196</v>
      </c>
      <c r="D67" s="214" t="s">
        <v>323</v>
      </c>
      <c r="E67" s="112" t="s">
        <v>15</v>
      </c>
      <c r="F67" s="113">
        <v>3</v>
      </c>
      <c r="G67" s="268">
        <v>0</v>
      </c>
      <c r="H67" s="268">
        <f>F67*G67</f>
        <v>0</v>
      </c>
    </row>
    <row r="68" spans="1:8" s="42" customFormat="1" ht="13.5" customHeight="1">
      <c r="A68" s="21"/>
      <c r="B68" s="22"/>
      <c r="C68" s="23"/>
      <c r="D68" s="24"/>
      <c r="E68" s="17"/>
      <c r="F68" s="18"/>
      <c r="G68" s="17"/>
      <c r="H68" s="18"/>
    </row>
    <row r="69" spans="1:8" s="42" customFormat="1" ht="13.5" customHeight="1">
      <c r="A69" s="21"/>
      <c r="B69" s="22"/>
      <c r="C69" s="23"/>
      <c r="D69" s="24"/>
      <c r="E69" s="17"/>
      <c r="F69" s="18"/>
      <c r="G69" s="17"/>
      <c r="H69" s="18"/>
    </row>
    <row r="70" spans="1:8" s="3" customFormat="1" ht="12.75">
      <c r="A70" s="36"/>
      <c r="B70" s="37"/>
      <c r="C70" s="38"/>
      <c r="D70" s="104" t="s">
        <v>32</v>
      </c>
      <c r="E70" s="29"/>
      <c r="F70" s="39"/>
      <c r="G70" s="29"/>
      <c r="H70" s="39"/>
    </row>
    <row r="71" spans="1:8" s="3" customFormat="1">
      <c r="A71" s="36"/>
      <c r="B71" s="37"/>
      <c r="C71" s="38"/>
      <c r="E71" s="29"/>
      <c r="F71" s="39"/>
      <c r="G71" s="29"/>
      <c r="H71" s="39"/>
    </row>
    <row r="72" spans="1:8" s="3" customFormat="1">
      <c r="A72" s="36"/>
      <c r="B72" s="37"/>
      <c r="C72" s="38"/>
      <c r="E72" s="29"/>
      <c r="F72" s="39"/>
      <c r="G72" s="29"/>
      <c r="H72" s="39"/>
    </row>
    <row r="73" spans="1:8" s="216" customFormat="1" ht="24">
      <c r="A73" s="212" t="str">
        <f>$A$4</f>
        <v>4.</v>
      </c>
      <c r="B73" s="213">
        <f>COUNTA($A$8:A73)</f>
        <v>23</v>
      </c>
      <c r="C73" s="160"/>
      <c r="D73" s="214" t="s">
        <v>167</v>
      </c>
      <c r="E73" s="215" t="s">
        <v>22</v>
      </c>
      <c r="F73" s="113">
        <v>1</v>
      </c>
      <c r="G73" s="268">
        <v>0</v>
      </c>
      <c r="H73" s="268">
        <f>F73*G73</f>
        <v>0</v>
      </c>
    </row>
    <row r="74" spans="1:8" s="42" customFormat="1" ht="12.75">
      <c r="A74"/>
      <c r="B74" s="22"/>
      <c r="C74" s="23"/>
      <c r="D74" s="24"/>
      <c r="E74" s="17"/>
      <c r="F74" s="18"/>
      <c r="G74" s="17"/>
      <c r="H74" s="18"/>
    </row>
    <row r="75" spans="1:8" s="42" customFormat="1" ht="12.75">
      <c r="A75"/>
      <c r="B75" s="22"/>
      <c r="C75" s="23"/>
      <c r="D75" s="24"/>
      <c r="E75" s="17"/>
      <c r="F75" s="18"/>
      <c r="G75" s="17"/>
      <c r="H75" s="18"/>
    </row>
    <row r="76" spans="1:8" s="3" customFormat="1" ht="15">
      <c r="A76" s="36"/>
      <c r="B76" s="37"/>
      <c r="C76" s="38"/>
      <c r="D76" s="227" t="s">
        <v>287</v>
      </c>
      <c r="E76" s="29"/>
      <c r="F76" s="39"/>
      <c r="G76" s="29"/>
      <c r="H76" s="39"/>
    </row>
    <row r="77" spans="1:8" s="3" customFormat="1">
      <c r="A77" s="36"/>
      <c r="B77" s="37"/>
      <c r="C77" s="38"/>
      <c r="E77" s="29"/>
      <c r="F77" s="39"/>
      <c r="G77" s="29"/>
      <c r="H77" s="39"/>
    </row>
    <row r="78" spans="1:8" s="3" customFormat="1" ht="48">
      <c r="A78" s="36"/>
      <c r="B78" s="37"/>
      <c r="C78" s="38"/>
      <c r="D78" s="229" t="s">
        <v>324</v>
      </c>
      <c r="E78" s="29"/>
      <c r="F78" s="39"/>
      <c r="G78" s="29"/>
      <c r="H78" s="39"/>
    </row>
    <row r="79" spans="1:8" s="3" customFormat="1" ht="38.25" customHeight="1">
      <c r="A79" s="36"/>
      <c r="B79" s="37"/>
      <c r="C79" s="38"/>
      <c r="D79" s="229" t="s">
        <v>289</v>
      </c>
      <c r="E79" s="29"/>
      <c r="F79" s="39"/>
      <c r="G79" s="29"/>
      <c r="H79" s="39"/>
    </row>
    <row r="80" spans="1:8" s="3" customFormat="1" ht="74.25" customHeight="1">
      <c r="A80" s="36"/>
      <c r="B80" s="37"/>
      <c r="C80" s="38"/>
      <c r="D80" s="230" t="s">
        <v>290</v>
      </c>
      <c r="E80" s="29"/>
      <c r="F80" s="39"/>
      <c r="G80" s="29"/>
      <c r="H80" s="39"/>
    </row>
    <row r="81" spans="1:8" s="42" customFormat="1" ht="72">
      <c r="A81" s="21"/>
      <c r="B81" s="22"/>
      <c r="C81" s="23"/>
      <c r="D81" s="230" t="s">
        <v>309</v>
      </c>
      <c r="E81" s="17"/>
      <c r="F81" s="18"/>
      <c r="G81" s="17"/>
      <c r="H81" s="18"/>
    </row>
    <row r="82" spans="1:8" s="42" customFormat="1" ht="13.5" thickBot="1">
      <c r="A82"/>
      <c r="B82" s="22"/>
      <c r="C82" s="23"/>
      <c r="D82" s="24"/>
      <c r="E82" s="17"/>
      <c r="F82" s="18"/>
      <c r="G82" s="17"/>
      <c r="H82" s="18"/>
    </row>
    <row r="83" spans="1:8" s="260" customFormat="1" ht="15">
      <c r="A83" s="259" t="s">
        <v>30</v>
      </c>
      <c r="B83" s="253"/>
      <c r="C83" s="254"/>
      <c r="D83" s="255" t="s">
        <v>334</v>
      </c>
      <c r="E83" s="256"/>
      <c r="F83" s="257"/>
      <c r="G83" s="258"/>
      <c r="H83" s="267">
        <v>0</v>
      </c>
    </row>
  </sheetData>
  <sheetProtection selectLockedCells="1"/>
  <mergeCells count="3">
    <mergeCell ref="E1:H1"/>
    <mergeCell ref="A2:B2"/>
    <mergeCell ref="A1:C1"/>
  </mergeCells>
  <phoneticPr fontId="4" type="noConversion"/>
  <pageMargins left="0.78740157480314965" right="0.39370078740157483" top="0.59055118110236227" bottom="0.59055118110236227" header="0.51181102362204722" footer="0.51181102362204722"/>
  <pageSetup paperSize="9" scale="42" orientation="portrait" r:id="rId1"/>
  <headerFooter alignWithMargins="0">
    <oddFooter>&amp;L&amp;F&amp;C&amp;A&amp;R&amp;P /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H84"/>
  <sheetViews>
    <sheetView view="pageBreakPreview" zoomScaleNormal="100" zoomScaleSheetLayoutView="100" workbookViewId="0">
      <pane ySplit="2" topLeftCell="A3" activePane="bottomLeft" state="frozen"/>
      <selection activeCell="J23" sqref="J23"/>
      <selection pane="bottomLeft" activeCell="G71" sqref="G71:H71"/>
    </sheetView>
  </sheetViews>
  <sheetFormatPr defaultColWidth="11.42578125" defaultRowHeight="11.25"/>
  <cols>
    <col min="1" max="1" width="4.85546875" style="53" customWidth="1"/>
    <col min="2" max="2" width="3.140625" style="54" customWidth="1"/>
    <col min="3" max="3" width="6.7109375" style="58" customWidth="1"/>
    <col min="4" max="4" width="48.85546875" style="41" customWidth="1"/>
    <col min="5" max="5" width="9.42578125" style="59" bestFit="1" customWidth="1"/>
    <col min="6" max="7" width="9.42578125" style="59" customWidth="1"/>
    <col min="8" max="8" width="8.7109375" style="60" customWidth="1"/>
    <col min="9" max="16384" width="11.42578125" style="41"/>
  </cols>
  <sheetData>
    <row r="1" spans="1:8" ht="37.5" customHeight="1">
      <c r="A1" s="294"/>
      <c r="B1" s="295"/>
      <c r="C1" s="296"/>
      <c r="D1" s="86" t="str">
        <f>EPSupute!D1</f>
        <v>GRAĐEVINA:                                                                                                  Tvrđava Klis                                                                                               na k.č. 4434/1 i 4414/5 k.o. Klis</v>
      </c>
      <c r="E1" s="293" t="str">
        <f>EPSupute!E1</f>
        <v>OZNAKA PROJEKTA:           E-940                       SPECIFIKACIJA</v>
      </c>
      <c r="F1" s="293"/>
      <c r="G1" s="293"/>
      <c r="H1" s="293"/>
    </row>
    <row r="2" spans="1:8" s="42" customFormat="1" ht="24" customHeight="1" thickBot="1">
      <c r="A2" s="288" t="s">
        <v>3</v>
      </c>
      <c r="B2" s="289"/>
      <c r="C2" s="4" t="s">
        <v>1</v>
      </c>
      <c r="D2" s="84" t="s">
        <v>2</v>
      </c>
      <c r="E2" s="5" t="s">
        <v>8</v>
      </c>
      <c r="F2" s="6" t="s">
        <v>9</v>
      </c>
      <c r="G2" s="84" t="s">
        <v>336</v>
      </c>
      <c r="H2" s="6" t="s">
        <v>335</v>
      </c>
    </row>
    <row r="3" spans="1:8" s="42" customFormat="1" ht="12.75" customHeight="1">
      <c r="A3" s="9"/>
      <c r="B3" s="9"/>
      <c r="C3" s="9"/>
      <c r="D3" s="8"/>
      <c r="E3" s="10"/>
      <c r="F3" s="11"/>
      <c r="G3" s="10"/>
      <c r="H3" s="11"/>
    </row>
    <row r="4" spans="1:8" s="42" customFormat="1" ht="15" customHeight="1">
      <c r="A4" s="13" t="str">
        <f>EPSsad!B30</f>
        <v>5.</v>
      </c>
      <c r="B4" s="14" t="s">
        <v>10</v>
      </c>
      <c r="C4" s="15"/>
      <c r="D4" s="16" t="str">
        <f>EPSsad!C30</f>
        <v xml:space="preserve">Dio 5. građenja </v>
      </c>
      <c r="E4" s="17" t="s">
        <v>10</v>
      </c>
      <c r="F4" s="18"/>
      <c r="G4" s="17"/>
      <c r="H4" s="18"/>
    </row>
    <row r="5" spans="1:8" s="42" customFormat="1" ht="15" customHeight="1">
      <c r="A5" s="13"/>
      <c r="B5" s="14"/>
      <c r="C5" s="15"/>
      <c r="D5" s="16"/>
      <c r="E5" s="17"/>
      <c r="F5" s="18"/>
      <c r="G5" s="17"/>
      <c r="H5" s="18"/>
    </row>
    <row r="6" spans="1:8" s="42" customFormat="1" ht="12.75" customHeight="1">
      <c r="A6" s="26"/>
      <c r="B6" s="31"/>
      <c r="C6" s="32"/>
      <c r="D6" s="35"/>
      <c r="E6" s="20"/>
      <c r="F6" s="20"/>
      <c r="G6" s="20"/>
      <c r="H6" s="20"/>
    </row>
    <row r="7" spans="1:8" s="42" customFormat="1" ht="12.75">
      <c r="A7" s="21"/>
      <c r="B7" s="22"/>
      <c r="C7" s="23"/>
      <c r="D7" s="104" t="s">
        <v>54</v>
      </c>
      <c r="E7" s="17"/>
      <c r="F7" s="18"/>
      <c r="G7" s="17"/>
      <c r="H7" s="18"/>
    </row>
    <row r="8" spans="1:8" s="42" customFormat="1" ht="12.75">
      <c r="A8" s="21"/>
      <c r="B8" s="22"/>
      <c r="C8" s="23"/>
      <c r="D8" s="104"/>
      <c r="E8" s="17"/>
      <c r="F8" s="18"/>
      <c r="G8" s="17"/>
      <c r="H8" s="18"/>
    </row>
    <row r="9" spans="1:8" s="42" customFormat="1" ht="72.75" customHeight="1">
      <c r="A9" s="21"/>
      <c r="B9" s="22"/>
      <c r="C9" s="23"/>
      <c r="D9" s="126" t="s">
        <v>198</v>
      </c>
      <c r="E9" s="17"/>
      <c r="F9" s="18"/>
      <c r="G9" s="17"/>
      <c r="H9" s="18"/>
    </row>
    <row r="10" spans="1:8" s="42" customFormat="1" ht="15" customHeight="1">
      <c r="A10" s="21"/>
      <c r="B10" s="22"/>
      <c r="C10" s="23"/>
      <c r="D10" s="24"/>
      <c r="E10" s="17"/>
      <c r="F10" s="18"/>
      <c r="G10" s="17"/>
      <c r="H10" s="18"/>
    </row>
    <row r="11" spans="1:8" s="42" customFormat="1" ht="48">
      <c r="A11" s="26" t="str">
        <f>$A$4</f>
        <v>5.</v>
      </c>
      <c r="B11" s="61">
        <f>COUNTA($A$6:A11)</f>
        <v>1</v>
      </c>
      <c r="C11" s="28"/>
      <c r="D11" s="109" t="s">
        <v>292</v>
      </c>
      <c r="E11" s="110"/>
      <c r="F11" s="110"/>
      <c r="G11" s="110"/>
      <c r="H11" s="110"/>
    </row>
    <row r="12" spans="1:8" s="42" customFormat="1" ht="24">
      <c r="A12" s="21"/>
      <c r="B12" s="22"/>
      <c r="C12" s="23"/>
      <c r="D12" s="109" t="s">
        <v>153</v>
      </c>
      <c r="E12" s="112"/>
      <c r="F12" s="113"/>
      <c r="G12" s="112"/>
      <c r="H12" s="113"/>
    </row>
    <row r="13" spans="1:8" s="42" customFormat="1" ht="24">
      <c r="A13" s="21"/>
      <c r="B13" s="22"/>
      <c r="C13" s="23"/>
      <c r="D13" s="117" t="s">
        <v>154</v>
      </c>
      <c r="E13" s="112"/>
      <c r="F13" s="113"/>
      <c r="G13" s="112"/>
      <c r="H13" s="113"/>
    </row>
    <row r="14" spans="1:8" s="42" customFormat="1" ht="36">
      <c r="A14" s="21"/>
      <c r="B14" s="22"/>
      <c r="C14" s="23"/>
      <c r="D14" s="119" t="s">
        <v>63</v>
      </c>
      <c r="E14" s="112"/>
      <c r="F14" s="113"/>
      <c r="G14" s="112"/>
      <c r="H14" s="113"/>
    </row>
    <row r="15" spans="1:8" s="42" customFormat="1" ht="15" customHeight="1">
      <c r="A15" s="21"/>
      <c r="B15" s="22"/>
      <c r="C15" s="23"/>
      <c r="D15" s="120" t="s">
        <v>64</v>
      </c>
      <c r="E15" s="112" t="s">
        <v>12</v>
      </c>
      <c r="F15" s="113">
        <v>340</v>
      </c>
      <c r="G15" s="268">
        <v>0</v>
      </c>
      <c r="H15" s="268">
        <f>F15*G15</f>
        <v>0</v>
      </c>
    </row>
    <row r="16" spans="1:8" s="42" customFormat="1" ht="15" customHeight="1">
      <c r="A16" s="21"/>
      <c r="B16" s="22"/>
      <c r="C16" s="23"/>
      <c r="D16" s="24"/>
      <c r="E16" s="17"/>
      <c r="F16" s="18"/>
      <c r="G16" s="17"/>
      <c r="H16" s="18"/>
    </row>
    <row r="17" spans="1:8" s="20" customFormat="1" ht="61.5" customHeight="1">
      <c r="A17" s="158" t="str">
        <f>$A$4</f>
        <v>5.</v>
      </c>
      <c r="B17" s="159">
        <f>COUNTA($A$11:A$17)</f>
        <v>2</v>
      </c>
      <c r="C17" s="160"/>
      <c r="D17" s="123" t="s">
        <v>293</v>
      </c>
      <c r="E17" s="112" t="s">
        <v>65</v>
      </c>
      <c r="F17" s="113">
        <v>7</v>
      </c>
      <c r="G17" s="268">
        <v>0</v>
      </c>
      <c r="H17" s="268">
        <f>F17*G17</f>
        <v>0</v>
      </c>
    </row>
    <row r="18" spans="1:8" s="20" customFormat="1" ht="24">
      <c r="A18" s="161"/>
      <c r="B18" s="163"/>
      <c r="C18" s="162"/>
      <c r="D18" s="119" t="s">
        <v>66</v>
      </c>
      <c r="E18" s="112"/>
      <c r="F18" s="113"/>
      <c r="G18" s="112"/>
      <c r="H18" s="113"/>
    </row>
    <row r="19" spans="1:8" s="42" customFormat="1" ht="15" customHeight="1">
      <c r="A19" s="21"/>
      <c r="B19" s="22"/>
      <c r="C19" s="23"/>
      <c r="D19" s="24"/>
      <c r="E19" s="17"/>
      <c r="F19" s="18"/>
      <c r="G19" s="17"/>
      <c r="H19" s="18"/>
    </row>
    <row r="20" spans="1:8" s="20" customFormat="1" ht="48">
      <c r="A20" s="158" t="str">
        <f>$A$4</f>
        <v>5.</v>
      </c>
      <c r="B20" s="159">
        <f>COUNTA($A$11:A$20)</f>
        <v>3</v>
      </c>
      <c r="C20" s="160"/>
      <c r="D20" s="122" t="s">
        <v>191</v>
      </c>
      <c r="E20" s="112" t="s">
        <v>65</v>
      </c>
      <c r="F20" s="113">
        <v>14</v>
      </c>
      <c r="G20" s="268">
        <v>0</v>
      </c>
      <c r="H20" s="268">
        <f>F20*G20</f>
        <v>0</v>
      </c>
    </row>
    <row r="21" spans="1:8" s="42" customFormat="1" ht="15" customHeight="1">
      <c r="A21" s="21"/>
      <c r="B21" s="22"/>
      <c r="C21" s="23"/>
      <c r="D21" s="24"/>
      <c r="E21" s="17"/>
      <c r="F21" s="18"/>
      <c r="G21" s="17"/>
      <c r="H21" s="18"/>
    </row>
    <row r="22" spans="1:8" s="20" customFormat="1" ht="48" customHeight="1">
      <c r="A22" s="158" t="str">
        <f>$A$4</f>
        <v>5.</v>
      </c>
      <c r="B22" s="159">
        <f>COUNTA($A$11:A$22)</f>
        <v>4</v>
      </c>
      <c r="C22" s="160"/>
      <c r="D22" s="122" t="s">
        <v>254</v>
      </c>
      <c r="E22" s="112" t="s">
        <v>12</v>
      </c>
      <c r="F22" s="113">
        <v>130</v>
      </c>
      <c r="G22" s="268">
        <v>0</v>
      </c>
      <c r="H22" s="268">
        <f>F22*G22</f>
        <v>0</v>
      </c>
    </row>
    <row r="23" spans="1:8" s="42" customFormat="1" ht="15" customHeight="1">
      <c r="A23" s="21"/>
      <c r="B23" s="22"/>
      <c r="C23" s="23"/>
      <c r="D23" s="24"/>
      <c r="E23" s="17"/>
      <c r="F23" s="18"/>
      <c r="G23" s="17"/>
      <c r="H23" s="18"/>
    </row>
    <row r="24" spans="1:8" s="20" customFormat="1" ht="48" customHeight="1">
      <c r="A24" s="158" t="str">
        <f>$A$4</f>
        <v>5.</v>
      </c>
      <c r="B24" s="159">
        <f>COUNTA($A$11:A$24)</f>
        <v>5</v>
      </c>
      <c r="C24" s="160"/>
      <c r="D24" s="122" t="s">
        <v>255</v>
      </c>
      <c r="E24" s="112" t="s">
        <v>12</v>
      </c>
      <c r="F24" s="113">
        <v>150</v>
      </c>
      <c r="G24" s="268">
        <v>0</v>
      </c>
      <c r="H24" s="268">
        <f>F24*G24</f>
        <v>0</v>
      </c>
    </row>
    <row r="25" spans="1:8" s="42" customFormat="1" ht="15" customHeight="1">
      <c r="A25" s="21"/>
      <c r="B25" s="22"/>
      <c r="C25" s="23"/>
      <c r="D25" s="24"/>
      <c r="E25" s="17"/>
      <c r="F25" s="18"/>
      <c r="G25" s="17"/>
      <c r="H25" s="18"/>
    </row>
    <row r="26" spans="1:8" s="20" customFormat="1" ht="24">
      <c r="A26" s="158" t="str">
        <f>$A$4</f>
        <v>5.</v>
      </c>
      <c r="B26" s="159">
        <f>COUNTA($A$11:A$26)</f>
        <v>6</v>
      </c>
      <c r="C26" s="160"/>
      <c r="D26" s="121" t="s">
        <v>74</v>
      </c>
      <c r="E26" s="112" t="s">
        <v>65</v>
      </c>
      <c r="F26" s="113">
        <v>1</v>
      </c>
      <c r="G26" s="268">
        <v>0</v>
      </c>
      <c r="H26" s="268">
        <f>F26*G26</f>
        <v>0</v>
      </c>
    </row>
    <row r="27" spans="1:8" s="20" customFormat="1" ht="15" customHeight="1">
      <c r="A27" s="161"/>
      <c r="B27" s="163"/>
      <c r="C27" s="162"/>
      <c r="D27" s="119"/>
      <c r="E27" s="112"/>
      <c r="F27" s="113"/>
      <c r="G27" s="112"/>
      <c r="H27" s="113"/>
    </row>
    <row r="28" spans="1:8" s="20" customFormat="1" ht="24">
      <c r="A28" s="158" t="str">
        <f>$A$4</f>
        <v>5.</v>
      </c>
      <c r="B28" s="159">
        <f>COUNTA($A$11:A$28)</f>
        <v>7</v>
      </c>
      <c r="C28" s="160"/>
      <c r="D28" s="128" t="s">
        <v>75</v>
      </c>
      <c r="E28" s="112" t="s">
        <v>76</v>
      </c>
      <c r="F28" s="113">
        <v>34</v>
      </c>
      <c r="G28" s="268">
        <v>0</v>
      </c>
      <c r="H28" s="268">
        <f>F28*G28</f>
        <v>0</v>
      </c>
    </row>
    <row r="29" spans="1:8" s="20" customFormat="1" ht="15" customHeight="1">
      <c r="A29" s="161"/>
      <c r="B29" s="163"/>
      <c r="C29" s="162"/>
      <c r="D29" s="119"/>
      <c r="E29" s="112"/>
      <c r="F29" s="113"/>
      <c r="G29" s="112"/>
      <c r="H29" s="113"/>
    </row>
    <row r="30" spans="1:8" s="20" customFormat="1" ht="36">
      <c r="A30" s="158" t="str">
        <f>$A$4</f>
        <v>5.</v>
      </c>
      <c r="B30" s="159">
        <f>COUNTA($A$11:A$30)</f>
        <v>8</v>
      </c>
      <c r="C30" s="160"/>
      <c r="D30" s="217" t="s">
        <v>168</v>
      </c>
      <c r="E30" s="112" t="s">
        <v>65</v>
      </c>
      <c r="F30" s="113">
        <v>1</v>
      </c>
      <c r="G30" s="268">
        <v>0</v>
      </c>
      <c r="H30" s="268">
        <f>F30*G30</f>
        <v>0</v>
      </c>
    </row>
    <row r="31" spans="1:8" s="20" customFormat="1" ht="15" customHeight="1">
      <c r="A31" s="161"/>
      <c r="B31" s="163"/>
      <c r="C31" s="162"/>
      <c r="D31" s="119"/>
      <c r="E31" s="112"/>
      <c r="F31" s="113"/>
      <c r="G31" s="112"/>
      <c r="H31" s="113"/>
    </row>
    <row r="32" spans="1:8" s="20" customFormat="1" ht="36">
      <c r="A32" s="158" t="str">
        <f>$A$4</f>
        <v>5.</v>
      </c>
      <c r="B32" s="159">
        <f>COUNTA($A$11:A$32)</f>
        <v>9</v>
      </c>
      <c r="C32" s="160"/>
      <c r="D32" s="129" t="s">
        <v>77</v>
      </c>
      <c r="E32" s="112" t="s">
        <v>65</v>
      </c>
      <c r="F32" s="113">
        <v>1</v>
      </c>
      <c r="G32" s="268">
        <v>0</v>
      </c>
      <c r="H32" s="268">
        <f>F32*G32</f>
        <v>0</v>
      </c>
    </row>
    <row r="33" spans="1:8" s="20" customFormat="1" ht="15" customHeight="1">
      <c r="A33" s="161"/>
      <c r="B33" s="163"/>
      <c r="C33" s="162"/>
      <c r="D33" s="119"/>
      <c r="E33" s="112"/>
      <c r="F33" s="113"/>
      <c r="G33" s="112"/>
      <c r="H33" s="113"/>
    </row>
    <row r="34" spans="1:8" s="20" customFormat="1" ht="14.25" customHeight="1">
      <c r="A34" s="158" t="str">
        <f>$A$4</f>
        <v>5.</v>
      </c>
      <c r="B34" s="159">
        <f>COUNTA($A$11:A$34)</f>
        <v>10</v>
      </c>
      <c r="C34" s="160"/>
      <c r="D34" s="133" t="s">
        <v>214</v>
      </c>
      <c r="E34" s="112" t="s">
        <v>65</v>
      </c>
      <c r="F34" s="113">
        <v>1</v>
      </c>
      <c r="G34" s="268">
        <v>0</v>
      </c>
      <c r="H34" s="268">
        <f>F34*G34</f>
        <v>0</v>
      </c>
    </row>
    <row r="35" spans="1:8" s="20" customFormat="1" ht="25.5">
      <c r="A35" s="158"/>
      <c r="B35" s="159"/>
      <c r="C35" s="160"/>
      <c r="D35" s="133" t="s">
        <v>215</v>
      </c>
      <c r="E35" s="112"/>
      <c r="F35" s="113"/>
      <c r="G35" s="112"/>
      <c r="H35" s="113"/>
    </row>
    <row r="36" spans="1:8" s="42" customFormat="1" ht="15" customHeight="1">
      <c r="A36" s="21"/>
      <c r="B36" s="22"/>
      <c r="C36" s="23"/>
      <c r="D36" s="24"/>
      <c r="E36" s="17"/>
      <c r="F36" s="18"/>
      <c r="G36" s="17"/>
      <c r="H36" s="18"/>
    </row>
    <row r="37" spans="1:8" s="42" customFormat="1" ht="15" customHeight="1">
      <c r="A37" s="21"/>
      <c r="B37" s="22"/>
      <c r="C37" s="23"/>
      <c r="D37" s="24"/>
      <c r="E37" s="17"/>
      <c r="F37" s="18"/>
      <c r="G37" s="17"/>
      <c r="H37" s="18"/>
    </row>
    <row r="38" spans="1:8" s="42" customFormat="1" ht="15" customHeight="1">
      <c r="A38" s="21"/>
      <c r="B38" s="22"/>
      <c r="C38" s="23"/>
      <c r="D38" s="104" t="s">
        <v>298</v>
      </c>
      <c r="E38" s="17"/>
      <c r="F38" s="18"/>
      <c r="G38" s="17"/>
      <c r="H38" s="18"/>
    </row>
    <row r="39" spans="1:8" s="42" customFormat="1" ht="15" customHeight="1">
      <c r="A39" s="21"/>
      <c r="B39" s="22"/>
      <c r="C39" s="23"/>
      <c r="D39" s="104"/>
      <c r="E39" s="17"/>
      <c r="F39" s="18"/>
      <c r="G39" s="17"/>
      <c r="H39" s="18"/>
    </row>
    <row r="40" spans="1:8" s="42" customFormat="1" ht="15" customHeight="1">
      <c r="A40" s="21"/>
      <c r="B40" s="22"/>
      <c r="C40" s="23"/>
      <c r="D40" s="24"/>
      <c r="E40" s="17"/>
      <c r="F40" s="18"/>
      <c r="G40" s="17"/>
      <c r="H40" s="18"/>
    </row>
    <row r="41" spans="1:8" s="20" customFormat="1" ht="12">
      <c r="A41" s="158" t="str">
        <f>$A$4</f>
        <v>5.</v>
      </c>
      <c r="B41" s="159">
        <f>COUNTA($A$10:A41)</f>
        <v>11</v>
      </c>
      <c r="C41" s="160"/>
      <c r="D41" s="106" t="s">
        <v>157</v>
      </c>
      <c r="E41" s="112" t="s">
        <v>12</v>
      </c>
      <c r="F41" s="113">
        <v>145</v>
      </c>
      <c r="G41" s="268">
        <v>0</v>
      </c>
      <c r="H41" s="268">
        <f>F41*G41</f>
        <v>0</v>
      </c>
    </row>
    <row r="42" spans="1:8" s="42" customFormat="1" ht="15" customHeight="1">
      <c r="A42" s="21"/>
      <c r="B42" s="22"/>
      <c r="C42" s="23"/>
      <c r="D42" s="24"/>
      <c r="E42" s="17"/>
      <c r="F42" s="18"/>
      <c r="G42" s="17"/>
      <c r="H42" s="18"/>
    </row>
    <row r="43" spans="1:8" s="20" customFormat="1" ht="12">
      <c r="A43" s="158" t="str">
        <f>$A$4</f>
        <v>5.</v>
      </c>
      <c r="B43" s="159">
        <f>COUNTA($A$10:A43)</f>
        <v>12</v>
      </c>
      <c r="C43" s="160"/>
      <c r="D43" s="106" t="s">
        <v>158</v>
      </c>
      <c r="E43" s="112" t="s">
        <v>12</v>
      </c>
      <c r="F43" s="113">
        <v>90</v>
      </c>
      <c r="G43" s="268">
        <v>0</v>
      </c>
      <c r="H43" s="268">
        <f>F43*G43</f>
        <v>0</v>
      </c>
    </row>
    <row r="44" spans="1:8" s="42" customFormat="1" ht="15" customHeight="1">
      <c r="A44" s="21"/>
      <c r="B44" s="22"/>
      <c r="C44" s="23"/>
      <c r="D44" s="24"/>
      <c r="E44" s="17"/>
      <c r="F44" s="18"/>
      <c r="G44" s="17"/>
      <c r="H44" s="18"/>
    </row>
    <row r="45" spans="1:8" s="20" customFormat="1" ht="12">
      <c r="A45" s="158" t="str">
        <f>$A$4</f>
        <v>5.</v>
      </c>
      <c r="B45" s="159">
        <f>COUNTA($A$10:A45)</f>
        <v>13</v>
      </c>
      <c r="C45" s="160"/>
      <c r="D45" s="106" t="s">
        <v>177</v>
      </c>
      <c r="E45" s="112" t="s">
        <v>12</v>
      </c>
      <c r="F45" s="113">
        <v>155</v>
      </c>
      <c r="G45" s="268">
        <v>0</v>
      </c>
      <c r="H45" s="268">
        <f>F45*G45</f>
        <v>0</v>
      </c>
    </row>
    <row r="46" spans="1:8" s="20" customFormat="1" ht="12">
      <c r="A46" s="158"/>
      <c r="B46" s="159"/>
      <c r="C46" s="160"/>
      <c r="D46" s="106"/>
      <c r="E46" s="112"/>
      <c r="F46" s="113"/>
      <c r="G46" s="112"/>
      <c r="H46" s="113"/>
    </row>
    <row r="47" spans="1:8" s="205" customFormat="1" ht="12">
      <c r="A47" s="158" t="str">
        <f>$A$4</f>
        <v>5.</v>
      </c>
      <c r="B47" s="159">
        <f>COUNTA($A$8:A47)</f>
        <v>14</v>
      </c>
      <c r="C47" s="197"/>
      <c r="D47" s="106" t="s">
        <v>137</v>
      </c>
      <c r="E47" s="112" t="s">
        <v>22</v>
      </c>
      <c r="F47" s="113">
        <v>1</v>
      </c>
      <c r="G47" s="268">
        <v>0</v>
      </c>
      <c r="H47" s="268">
        <f>F47*G47</f>
        <v>0</v>
      </c>
    </row>
    <row r="48" spans="1:8" s="205" customFormat="1" ht="12">
      <c r="A48" s="158"/>
      <c r="B48" s="159"/>
      <c r="C48" s="206"/>
      <c r="D48" s="107"/>
      <c r="E48" s="112"/>
      <c r="F48" s="113"/>
      <c r="G48" s="112"/>
      <c r="H48" s="113"/>
    </row>
    <row r="49" spans="1:8" s="205" customFormat="1" ht="24">
      <c r="A49" s="158" t="str">
        <f>$A$4</f>
        <v>5.</v>
      </c>
      <c r="B49" s="159">
        <f>COUNTA($A$8:A49)</f>
        <v>15</v>
      </c>
      <c r="C49" s="197"/>
      <c r="D49" s="106" t="s">
        <v>0</v>
      </c>
      <c r="E49" s="112" t="s">
        <v>22</v>
      </c>
      <c r="F49" s="113">
        <v>1</v>
      </c>
      <c r="G49" s="268">
        <v>0</v>
      </c>
      <c r="H49" s="268">
        <f>F49*G49</f>
        <v>0</v>
      </c>
    </row>
    <row r="50" spans="1:8" s="20" customFormat="1" ht="12">
      <c r="A50" s="158"/>
      <c r="B50" s="159"/>
      <c r="C50" s="160"/>
      <c r="D50" s="106"/>
      <c r="E50" s="112"/>
      <c r="F50" s="113"/>
      <c r="G50" s="112"/>
      <c r="H50" s="113"/>
    </row>
    <row r="51" spans="1:8" s="20" customFormat="1" ht="12">
      <c r="A51" s="158"/>
      <c r="B51" s="159"/>
      <c r="C51" s="160"/>
      <c r="D51" s="106"/>
      <c r="E51" s="112"/>
      <c r="F51" s="113"/>
      <c r="G51" s="112"/>
      <c r="H51" s="113"/>
    </row>
    <row r="52" spans="1:8" s="42" customFormat="1" ht="15" customHeight="1">
      <c r="A52" s="21"/>
      <c r="B52" s="22"/>
      <c r="C52" s="23"/>
      <c r="D52" s="104" t="s">
        <v>299</v>
      </c>
      <c r="E52" s="17"/>
      <c r="F52" s="18"/>
      <c r="G52" s="17"/>
      <c r="H52" s="18"/>
    </row>
    <row r="53" spans="1:8" s="42" customFormat="1" ht="14.25" customHeight="1">
      <c r="A53" s="21"/>
      <c r="B53" s="22"/>
      <c r="C53" s="23"/>
      <c r="D53" s="104"/>
      <c r="E53" s="17"/>
      <c r="F53" s="18"/>
      <c r="G53" s="17"/>
      <c r="H53" s="18"/>
    </row>
    <row r="54" spans="1:8" s="42" customFormat="1" ht="11.25" customHeight="1">
      <c r="A54" s="21"/>
      <c r="B54" s="22"/>
      <c r="C54" s="23"/>
      <c r="D54" s="24"/>
      <c r="E54" s="17"/>
      <c r="F54" s="18"/>
      <c r="G54" s="17"/>
      <c r="H54" s="18"/>
    </row>
    <row r="55" spans="1:8" s="20" customFormat="1" ht="96">
      <c r="A55" s="158" t="str">
        <f>$A$4</f>
        <v>5.</v>
      </c>
      <c r="B55" s="159">
        <f>COUNTA($A$10:A55)</f>
        <v>16</v>
      </c>
      <c r="C55" s="160" t="s">
        <v>164</v>
      </c>
      <c r="D55" s="214" t="s">
        <v>306</v>
      </c>
      <c r="E55" s="112" t="s">
        <v>15</v>
      </c>
      <c r="F55" s="113">
        <v>12</v>
      </c>
      <c r="G55" s="268">
        <v>0</v>
      </c>
      <c r="H55" s="268">
        <f>F55*G55</f>
        <v>0</v>
      </c>
    </row>
    <row r="56" spans="1:8" s="42" customFormat="1" ht="15" customHeight="1">
      <c r="A56" s="21"/>
      <c r="B56" s="22"/>
      <c r="C56" s="23"/>
      <c r="D56" s="24"/>
      <c r="E56" s="17"/>
      <c r="F56" s="18"/>
      <c r="G56" s="17"/>
      <c r="H56" s="18"/>
    </row>
    <row r="57" spans="1:8" s="20" customFormat="1" ht="112.5" customHeight="1">
      <c r="A57" s="158" t="str">
        <f>$A$4</f>
        <v>5.</v>
      </c>
      <c r="B57" s="159">
        <f>COUNTA($A$10:A57)</f>
        <v>17</v>
      </c>
      <c r="C57" s="160" t="s">
        <v>197</v>
      </c>
      <c r="D57" s="214" t="s">
        <v>325</v>
      </c>
      <c r="E57" s="112" t="s">
        <v>15</v>
      </c>
      <c r="F57" s="113">
        <v>5</v>
      </c>
      <c r="G57" s="268">
        <v>0</v>
      </c>
      <c r="H57" s="268">
        <f>F57*G57</f>
        <v>0</v>
      </c>
    </row>
    <row r="58" spans="1:8" s="42" customFormat="1" ht="15" customHeight="1">
      <c r="A58" s="21"/>
      <c r="B58" s="22"/>
      <c r="C58" s="23"/>
      <c r="D58" s="224"/>
      <c r="E58" s="17"/>
      <c r="F58" s="18"/>
      <c r="G58" s="17"/>
      <c r="H58" s="18"/>
    </row>
    <row r="59" spans="1:8" s="20" customFormat="1" ht="111" customHeight="1">
      <c r="A59" s="158" t="str">
        <f>$A$4</f>
        <v>5.</v>
      </c>
      <c r="B59" s="159">
        <f>COUNTA($A$10:A59)</f>
        <v>18</v>
      </c>
      <c r="C59" s="160" t="s">
        <v>194</v>
      </c>
      <c r="D59" s="214" t="s">
        <v>326</v>
      </c>
      <c r="E59" s="112" t="s">
        <v>15</v>
      </c>
      <c r="F59" s="113">
        <v>4</v>
      </c>
      <c r="G59" s="268">
        <v>0</v>
      </c>
      <c r="H59" s="268">
        <f>F59*G59</f>
        <v>0</v>
      </c>
    </row>
    <row r="60" spans="1:8" s="42" customFormat="1" ht="15" customHeight="1">
      <c r="A60" s="21"/>
      <c r="B60" s="22"/>
      <c r="C60" s="23"/>
      <c r="D60" s="224"/>
      <c r="E60" s="17"/>
      <c r="F60" s="18"/>
      <c r="G60" s="17"/>
      <c r="H60" s="18"/>
    </row>
    <row r="61" spans="1:8" s="20" customFormat="1" ht="96">
      <c r="A61" s="158" t="str">
        <f>$A$4</f>
        <v>5.</v>
      </c>
      <c r="B61" s="159">
        <f>COUNTA($A$10:A61)</f>
        <v>19</v>
      </c>
      <c r="C61" s="160" t="s">
        <v>183</v>
      </c>
      <c r="D61" s="214" t="s">
        <v>312</v>
      </c>
      <c r="E61" s="112" t="s">
        <v>15</v>
      </c>
      <c r="F61" s="113">
        <v>2</v>
      </c>
      <c r="G61" s="268">
        <v>0</v>
      </c>
      <c r="H61" s="268">
        <f>F61*G61</f>
        <v>0</v>
      </c>
    </row>
    <row r="62" spans="1:8" s="42" customFormat="1" ht="15" customHeight="1">
      <c r="A62" s="21"/>
      <c r="B62" s="22"/>
      <c r="C62" s="23"/>
      <c r="D62" s="224"/>
      <c r="E62" s="17"/>
      <c r="F62" s="18"/>
      <c r="G62" s="17"/>
      <c r="H62" s="18"/>
    </row>
    <row r="63" spans="1:8" s="20" customFormat="1" ht="111.75" customHeight="1">
      <c r="A63" s="158" t="str">
        <f>$A$4</f>
        <v>5.</v>
      </c>
      <c r="B63" s="159">
        <f>COUNTA($A$10:A63)</f>
        <v>20</v>
      </c>
      <c r="C63" s="160" t="s">
        <v>184</v>
      </c>
      <c r="D63" s="214" t="s">
        <v>315</v>
      </c>
      <c r="E63" s="112" t="s">
        <v>15</v>
      </c>
      <c r="F63" s="113">
        <v>7</v>
      </c>
      <c r="G63" s="268">
        <v>0</v>
      </c>
      <c r="H63" s="268">
        <f>F63*G63</f>
        <v>0</v>
      </c>
    </row>
    <row r="64" spans="1:8" s="42" customFormat="1" ht="12.75" customHeight="1">
      <c r="A64" s="21"/>
      <c r="B64" s="22"/>
      <c r="C64" s="23"/>
      <c r="D64" s="224"/>
      <c r="E64" s="17"/>
      <c r="F64" s="18"/>
      <c r="G64" s="17"/>
      <c r="H64" s="18"/>
    </row>
    <row r="65" spans="1:8" s="20" customFormat="1" ht="108">
      <c r="A65" s="158" t="str">
        <f>$A$4</f>
        <v>5.</v>
      </c>
      <c r="B65" s="159">
        <f>COUNTA($A$10:A65)</f>
        <v>21</v>
      </c>
      <c r="C65" s="160" t="s">
        <v>188</v>
      </c>
      <c r="D65" s="214" t="s">
        <v>319</v>
      </c>
      <c r="E65" s="112" t="s">
        <v>15</v>
      </c>
      <c r="F65" s="113">
        <v>2</v>
      </c>
      <c r="G65" s="268">
        <v>0</v>
      </c>
      <c r="H65" s="268">
        <f>F65*G65</f>
        <v>0</v>
      </c>
    </row>
    <row r="66" spans="1:8" s="42" customFormat="1" ht="13.5" customHeight="1">
      <c r="A66" s="21"/>
      <c r="B66" s="22"/>
      <c r="C66" s="23"/>
      <c r="D66" s="24"/>
      <c r="E66" s="17"/>
      <c r="F66" s="18"/>
      <c r="G66" s="17"/>
      <c r="H66" s="18"/>
    </row>
    <row r="67" spans="1:8" s="42" customFormat="1" ht="13.5" customHeight="1">
      <c r="A67" s="21"/>
      <c r="B67" s="22"/>
      <c r="C67" s="23"/>
      <c r="D67" s="24"/>
      <c r="E67" s="17"/>
      <c r="F67" s="18"/>
      <c r="G67" s="17"/>
      <c r="H67" s="18"/>
    </row>
    <row r="68" spans="1:8" s="3" customFormat="1" ht="12.75">
      <c r="A68" s="36"/>
      <c r="B68" s="37"/>
      <c r="C68" s="38"/>
      <c r="D68" s="104" t="s">
        <v>32</v>
      </c>
      <c r="E68" s="29"/>
      <c r="F68" s="39"/>
      <c r="G68" s="29"/>
      <c r="H68" s="39"/>
    </row>
    <row r="69" spans="1:8" s="3" customFormat="1">
      <c r="A69" s="36"/>
      <c r="B69" s="37"/>
      <c r="C69" s="38"/>
      <c r="E69" s="29"/>
      <c r="F69" s="39"/>
      <c r="G69" s="29"/>
      <c r="H69" s="39"/>
    </row>
    <row r="70" spans="1:8" s="3" customFormat="1">
      <c r="A70" s="36"/>
      <c r="B70" s="37"/>
      <c r="C70" s="38"/>
      <c r="E70" s="29"/>
      <c r="F70" s="39"/>
      <c r="G70" s="29"/>
      <c r="H70" s="39"/>
    </row>
    <row r="71" spans="1:8" s="216" customFormat="1" ht="24">
      <c r="A71" s="212" t="str">
        <f>$A$4</f>
        <v>5.</v>
      </c>
      <c r="B71" s="213">
        <f>COUNTA($A$8:A71)</f>
        <v>22</v>
      </c>
      <c r="C71" s="160"/>
      <c r="D71" s="214" t="s">
        <v>167</v>
      </c>
      <c r="E71" s="215" t="s">
        <v>22</v>
      </c>
      <c r="F71" s="113">
        <v>1</v>
      </c>
      <c r="G71" s="268">
        <v>0</v>
      </c>
      <c r="H71" s="268">
        <f>F71*G71</f>
        <v>0</v>
      </c>
    </row>
    <row r="72" spans="1:8" s="216" customFormat="1" ht="12">
      <c r="A72" s="212"/>
      <c r="B72" s="213"/>
      <c r="C72" s="160"/>
      <c r="D72" s="214"/>
      <c r="E72" s="215"/>
      <c r="F72" s="113"/>
      <c r="G72" s="215"/>
      <c r="H72" s="113"/>
    </row>
    <row r="73" spans="1:8" s="216" customFormat="1" ht="12">
      <c r="A73" s="212"/>
      <c r="B73" s="213"/>
      <c r="C73" s="160"/>
      <c r="D73" s="214"/>
      <c r="E73" s="215"/>
      <c r="F73" s="113"/>
      <c r="G73" s="215"/>
      <c r="H73" s="113"/>
    </row>
    <row r="74" spans="1:8" s="3" customFormat="1" ht="15">
      <c r="A74" s="36"/>
      <c r="B74" s="37"/>
      <c r="C74" s="38"/>
      <c r="D74" s="227" t="s">
        <v>287</v>
      </c>
      <c r="E74" s="29"/>
      <c r="F74" s="39"/>
      <c r="G74" s="29"/>
      <c r="H74" s="39"/>
    </row>
    <row r="75" spans="1:8" s="3" customFormat="1">
      <c r="A75" s="36"/>
      <c r="B75" s="37"/>
      <c r="C75" s="38"/>
      <c r="E75" s="29"/>
      <c r="F75" s="39"/>
      <c r="G75" s="29"/>
      <c r="H75" s="39"/>
    </row>
    <row r="76" spans="1:8" s="3" customFormat="1" ht="48">
      <c r="A76" s="36"/>
      <c r="B76" s="37"/>
      <c r="C76" s="38"/>
      <c r="D76" s="229" t="s">
        <v>324</v>
      </c>
      <c r="E76" s="29"/>
      <c r="F76" s="39"/>
      <c r="G76" s="29"/>
      <c r="H76" s="39"/>
    </row>
    <row r="77" spans="1:8" s="3" customFormat="1" ht="38.25" customHeight="1">
      <c r="A77" s="36"/>
      <c r="B77" s="37"/>
      <c r="C77" s="38"/>
      <c r="D77" s="229" t="s">
        <v>289</v>
      </c>
      <c r="E77" s="29"/>
      <c r="F77" s="39"/>
      <c r="G77" s="29"/>
      <c r="H77" s="39"/>
    </row>
    <row r="78" spans="1:8" s="3" customFormat="1" ht="74.25" customHeight="1">
      <c r="A78" s="36"/>
      <c r="B78" s="37"/>
      <c r="C78" s="38"/>
      <c r="D78" s="230" t="s">
        <v>290</v>
      </c>
      <c r="E78" s="29"/>
      <c r="F78" s="39"/>
      <c r="G78" s="29"/>
      <c r="H78" s="39"/>
    </row>
    <row r="79" spans="1:8" s="42" customFormat="1" ht="72" customHeight="1">
      <c r="A79" s="21"/>
      <c r="B79" s="22"/>
      <c r="C79" s="23"/>
      <c r="D79" s="230" t="s">
        <v>309</v>
      </c>
      <c r="E79" s="17"/>
      <c r="F79" s="18"/>
      <c r="G79" s="17"/>
      <c r="H79" s="18"/>
    </row>
    <row r="80" spans="1:8" s="42" customFormat="1" ht="48">
      <c r="A80" s="26"/>
      <c r="B80" s="31"/>
      <c r="C80" s="32"/>
      <c r="D80" s="229" t="s">
        <v>328</v>
      </c>
      <c r="E80" s="20"/>
      <c r="F80" s="20"/>
      <c r="G80" s="20"/>
      <c r="H80" s="20"/>
    </row>
    <row r="81" spans="1:8" s="42" customFormat="1" ht="12.75" customHeight="1" thickBot="1">
      <c r="A81" s="89"/>
      <c r="B81" s="44"/>
      <c r="C81" s="45"/>
      <c r="D81" s="46"/>
      <c r="E81" s="33"/>
      <c r="F81" s="34"/>
      <c r="G81" s="33"/>
      <c r="H81" s="34"/>
    </row>
    <row r="82" spans="1:8" s="260" customFormat="1" ht="12.75" customHeight="1">
      <c r="A82" s="259" t="s">
        <v>16</v>
      </c>
      <c r="B82" s="253"/>
      <c r="C82" s="254"/>
      <c r="D82" s="255" t="s">
        <v>334</v>
      </c>
      <c r="E82" s="256"/>
      <c r="F82" s="257"/>
      <c r="G82" s="258"/>
      <c r="H82" s="267">
        <v>0</v>
      </c>
    </row>
    <row r="83" spans="1:8" s="52" customFormat="1" ht="12.75">
      <c r="A83" s="21"/>
      <c r="B83" s="47"/>
      <c r="C83" s="48"/>
      <c r="D83" s="49"/>
      <c r="E83" s="50"/>
      <c r="F83" s="50"/>
      <c r="G83" s="50"/>
      <c r="H83" s="51"/>
    </row>
    <row r="84" spans="1:8" s="52" customFormat="1">
      <c r="A84" s="53"/>
      <c r="B84" s="54"/>
      <c r="C84" s="55"/>
      <c r="E84" s="29"/>
      <c r="F84" s="29"/>
      <c r="G84" s="29"/>
      <c r="H84" s="39"/>
    </row>
  </sheetData>
  <sheetProtection selectLockedCells="1"/>
  <mergeCells count="3">
    <mergeCell ref="E1:H1"/>
    <mergeCell ref="A2:B2"/>
    <mergeCell ref="A1:C1"/>
  </mergeCells>
  <phoneticPr fontId="4" type="noConversion"/>
  <pageMargins left="0.78740157480314965" right="0.39370078740157483" top="0.59055118110236227" bottom="0.59055118110236227" header="0.51181102362204722" footer="0.51181102362204722"/>
  <pageSetup paperSize="9" scale="62" orientation="portrait" r:id="rId1"/>
  <headerFooter alignWithMargins="0">
    <oddFooter>&amp;L&amp;F&amp;C&amp;A&amp;R&amp;P / &amp;N</oddFooter>
  </headerFooter>
  <rowBreaks count="2" manualBreakCount="2">
    <brk id="36" max="7" man="1"/>
    <brk id="82"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3"/>
  <dimension ref="A1:H112"/>
  <sheetViews>
    <sheetView view="pageBreakPreview" zoomScaleNormal="100" zoomScaleSheetLayoutView="100" workbookViewId="0">
      <pane ySplit="2" topLeftCell="A36" activePane="bottomLeft" state="frozen"/>
      <selection activeCell="J23" sqref="J23"/>
      <selection pane="bottomLeft" activeCell="D17" sqref="D17"/>
    </sheetView>
  </sheetViews>
  <sheetFormatPr defaultColWidth="11.42578125" defaultRowHeight="11.25"/>
  <cols>
    <col min="1" max="1" width="4.85546875" style="53" customWidth="1"/>
    <col min="2" max="2" width="3.5703125" style="54" customWidth="1"/>
    <col min="3" max="3" width="6.28515625" style="58" customWidth="1"/>
    <col min="4" max="4" width="51" style="41" customWidth="1"/>
    <col min="5" max="7" width="8.7109375" style="59" customWidth="1"/>
    <col min="8" max="8" width="8.7109375" style="60" customWidth="1"/>
    <col min="9" max="16384" width="11.42578125" style="41"/>
  </cols>
  <sheetData>
    <row r="1" spans="1:8" ht="37.5" customHeight="1">
      <c r="A1" s="294"/>
      <c r="B1" s="295"/>
      <c r="C1" s="296"/>
      <c r="D1" s="86" t="str">
        <f>EPSupute!D1</f>
        <v>GRAĐEVINA:                                                                                                  Tvrđava Klis                                                                                               na k.č. 4434/1 i 4414/5 k.o. Klis</v>
      </c>
      <c r="E1" s="293" t="str">
        <f>EPSupute!E1</f>
        <v>OZNAKA PROJEKTA:           E-940                       SPECIFIKACIJA</v>
      </c>
      <c r="F1" s="293"/>
      <c r="G1" s="293"/>
      <c r="H1" s="293"/>
    </row>
    <row r="2" spans="1:8" s="42" customFormat="1" ht="24" customHeight="1" thickBot="1">
      <c r="A2" s="288" t="s">
        <v>3</v>
      </c>
      <c r="B2" s="289"/>
      <c r="C2" s="4" t="s">
        <v>1</v>
      </c>
      <c r="D2" s="84" t="s">
        <v>2</v>
      </c>
      <c r="E2" s="5" t="s">
        <v>8</v>
      </c>
      <c r="F2" s="6" t="s">
        <v>9</v>
      </c>
      <c r="G2" s="84" t="s">
        <v>336</v>
      </c>
      <c r="H2" s="6" t="s">
        <v>335</v>
      </c>
    </row>
    <row r="3" spans="1:8" s="42" customFormat="1" ht="15" customHeight="1">
      <c r="A3" s="8"/>
      <c r="B3" s="9"/>
      <c r="C3" s="9"/>
      <c r="D3" s="8"/>
      <c r="E3" s="10"/>
      <c r="F3" s="11"/>
      <c r="G3" s="10"/>
      <c r="H3" s="11"/>
    </row>
    <row r="4" spans="1:8" s="42" customFormat="1" ht="15" customHeight="1">
      <c r="A4" s="13" t="str">
        <f>EPSsad!B31</f>
        <v>6.</v>
      </c>
      <c r="B4" s="14" t="s">
        <v>10</v>
      </c>
      <c r="C4" s="15"/>
      <c r="D4" s="16" t="str">
        <f>EPSsad!C31</f>
        <v xml:space="preserve">Dio 6. građenja </v>
      </c>
      <c r="E4" s="17" t="s">
        <v>10</v>
      </c>
      <c r="F4" s="18"/>
      <c r="G4" s="17"/>
      <c r="H4" s="18"/>
    </row>
    <row r="5" spans="1:8" s="42" customFormat="1" ht="15" customHeight="1">
      <c r="A5" s="13"/>
      <c r="B5" s="14"/>
      <c r="C5" s="15"/>
      <c r="D5" s="16"/>
      <c r="E5" s="17"/>
      <c r="F5" s="18"/>
      <c r="G5" s="17"/>
      <c r="H5" s="18"/>
    </row>
    <row r="6" spans="1:8" s="42" customFormat="1" ht="12.75" customHeight="1">
      <c r="A6" s="26"/>
      <c r="B6" s="27"/>
      <c r="C6" s="28"/>
      <c r="D6" s="96"/>
      <c r="E6" s="83"/>
      <c r="F6" s="97"/>
      <c r="G6" s="83"/>
      <c r="H6" s="97"/>
    </row>
    <row r="7" spans="1:8" s="42" customFormat="1" ht="12.75">
      <c r="A7" s="21"/>
      <c r="B7" s="22"/>
      <c r="C7" s="23"/>
      <c r="D7" s="104" t="s">
        <v>54</v>
      </c>
      <c r="E7" s="17"/>
      <c r="F7" s="18"/>
      <c r="G7" s="17"/>
      <c r="H7" s="18"/>
    </row>
    <row r="8" spans="1:8" s="42" customFormat="1" ht="12.75">
      <c r="A8" s="21"/>
      <c r="B8" s="22"/>
      <c r="C8" s="23"/>
      <c r="D8" s="104"/>
      <c r="E8" s="17"/>
      <c r="F8" s="18"/>
      <c r="G8" s="17"/>
      <c r="H8" s="18"/>
    </row>
    <row r="9" spans="1:8" s="42" customFormat="1" ht="73.5" customHeight="1">
      <c r="A9" s="21"/>
      <c r="B9" s="22"/>
      <c r="C9" s="23"/>
      <c r="D9" s="126" t="s">
        <v>198</v>
      </c>
      <c r="E9" s="17"/>
      <c r="F9" s="18"/>
      <c r="G9" s="17"/>
      <c r="H9" s="18"/>
    </row>
    <row r="10" spans="1:8" s="42" customFormat="1" ht="15" customHeight="1">
      <c r="A10" s="21"/>
      <c r="B10" s="22"/>
      <c r="C10" s="23"/>
      <c r="D10" s="24"/>
      <c r="E10" s="17"/>
      <c r="F10" s="18"/>
      <c r="G10" s="17"/>
      <c r="H10" s="18"/>
    </row>
    <row r="11" spans="1:8" s="42" customFormat="1" ht="12.75">
      <c r="A11" s="26" t="str">
        <f>$A$4</f>
        <v>6.</v>
      </c>
      <c r="B11" s="61">
        <f>COUNTA($A$6:A11)</f>
        <v>1</v>
      </c>
      <c r="C11" s="28"/>
      <c r="D11" s="109" t="s">
        <v>55</v>
      </c>
      <c r="E11" s="110"/>
      <c r="F11" s="110"/>
      <c r="G11" s="110"/>
      <c r="H11" s="110"/>
    </row>
    <row r="12" spans="1:8" s="42" customFormat="1" ht="48">
      <c r="A12" s="21"/>
      <c r="B12" s="22"/>
      <c r="C12" s="23"/>
      <c r="D12" s="111" t="s">
        <v>56</v>
      </c>
      <c r="E12" s="112"/>
      <c r="F12" s="113"/>
      <c r="G12" s="112"/>
      <c r="H12" s="113"/>
    </row>
    <row r="13" spans="1:8" s="42" customFormat="1" ht="12.75">
      <c r="A13" s="21"/>
      <c r="B13" s="22"/>
      <c r="C13" s="23"/>
      <c r="D13" s="114" t="s">
        <v>57</v>
      </c>
      <c r="E13" s="112"/>
      <c r="F13" s="113"/>
      <c r="G13" s="112"/>
      <c r="H13" s="113"/>
    </row>
    <row r="14" spans="1:8" s="42" customFormat="1" ht="12.75">
      <c r="A14" s="21"/>
      <c r="B14" s="22"/>
      <c r="C14" s="23"/>
      <c r="D14" s="115" t="s">
        <v>60</v>
      </c>
      <c r="E14" s="112"/>
      <c r="F14" s="113"/>
      <c r="G14" s="112"/>
      <c r="H14" s="113"/>
    </row>
    <row r="15" spans="1:8" s="42" customFormat="1" ht="13.5" customHeight="1">
      <c r="A15" s="21"/>
      <c r="B15" s="22"/>
      <c r="C15" s="23"/>
      <c r="D15" s="115" t="s">
        <v>268</v>
      </c>
      <c r="E15"/>
      <c r="F15"/>
      <c r="G15"/>
      <c r="H15"/>
    </row>
    <row r="16" spans="1:8" s="42" customFormat="1" ht="13.5" customHeight="1">
      <c r="A16" s="21"/>
      <c r="B16" s="22"/>
      <c r="C16" s="23"/>
      <c r="D16" s="115" t="s">
        <v>58</v>
      </c>
      <c r="E16" s="112"/>
      <c r="F16" s="113"/>
      <c r="G16" s="112"/>
      <c r="H16" s="113"/>
    </row>
    <row r="17" spans="1:8" s="42" customFormat="1" ht="36">
      <c r="A17" s="21"/>
      <c r="B17" s="22"/>
      <c r="C17" s="23"/>
      <c r="D17" s="115" t="s">
        <v>267</v>
      </c>
      <c r="E17" s="112"/>
      <c r="F17" s="113"/>
      <c r="G17" s="112"/>
      <c r="H17" s="113"/>
    </row>
    <row r="18" spans="1:8" s="42" customFormat="1" ht="15" customHeight="1">
      <c r="A18" s="21"/>
      <c r="B18" s="22"/>
      <c r="C18" s="23"/>
      <c r="D18" s="109" t="s">
        <v>213</v>
      </c>
      <c r="E18" s="112" t="s">
        <v>65</v>
      </c>
      <c r="F18" s="113">
        <v>1</v>
      </c>
      <c r="G18" s="268">
        <v>0</v>
      </c>
      <c r="H18" s="268">
        <f>F18*G18</f>
        <v>0</v>
      </c>
    </row>
    <row r="19" spans="1:8" s="42" customFormat="1" ht="15" customHeight="1">
      <c r="A19" s="21"/>
      <c r="B19" s="22"/>
      <c r="C19" s="23"/>
      <c r="D19" s="120"/>
      <c r="E19" s="112"/>
      <c r="F19" s="113"/>
      <c r="G19" s="112"/>
      <c r="H19" s="113"/>
    </row>
    <row r="20" spans="1:8" s="20" customFormat="1" ht="27" customHeight="1">
      <c r="A20" s="158" t="str">
        <f>$A$4</f>
        <v>6.</v>
      </c>
      <c r="B20" s="159">
        <f>COUNTA($A$11:A$20)</f>
        <v>2</v>
      </c>
      <c r="C20" s="160"/>
      <c r="D20" s="117" t="s">
        <v>199</v>
      </c>
      <c r="E20" s="112" t="s">
        <v>12</v>
      </c>
      <c r="F20" s="113">
        <v>150</v>
      </c>
      <c r="G20" s="268">
        <v>0</v>
      </c>
      <c r="H20" s="268">
        <f>F20*G20</f>
        <v>0</v>
      </c>
    </row>
    <row r="21" spans="1:8" s="42" customFormat="1" ht="24">
      <c r="A21" s="21"/>
      <c r="B21" s="22"/>
      <c r="C21" s="23"/>
      <c r="D21" s="119" t="s">
        <v>66</v>
      </c>
      <c r="E21" s="112"/>
      <c r="F21" s="113"/>
      <c r="G21" s="112"/>
      <c r="H21" s="113"/>
    </row>
    <row r="22" spans="1:8" s="42" customFormat="1" ht="15" customHeight="1">
      <c r="A22" s="21"/>
      <c r="B22" s="22"/>
      <c r="C22" s="23"/>
      <c r="D22" s="120"/>
      <c r="E22" s="112"/>
      <c r="F22" s="113"/>
      <c r="G22" s="112"/>
      <c r="H22" s="113"/>
    </row>
    <row r="23" spans="1:8" s="20" customFormat="1" ht="50.25" customHeight="1">
      <c r="A23" s="158" t="str">
        <f>$A$4</f>
        <v>6.</v>
      </c>
      <c r="B23" s="159">
        <f>COUNTA($A$11:A$23)</f>
        <v>3</v>
      </c>
      <c r="C23" s="160"/>
      <c r="D23" s="109" t="s">
        <v>200</v>
      </c>
      <c r="E23" s="110"/>
      <c r="F23" s="110"/>
      <c r="G23" s="110"/>
      <c r="H23" s="110"/>
    </row>
    <row r="24" spans="1:8" s="20" customFormat="1" ht="72" customHeight="1">
      <c r="A24" s="161"/>
      <c r="B24" s="163"/>
      <c r="C24" s="162"/>
      <c r="D24" s="116" t="s">
        <v>201</v>
      </c>
      <c r="E24" s="112"/>
      <c r="F24" s="113"/>
      <c r="G24" s="112"/>
      <c r="H24" s="113"/>
    </row>
    <row r="25" spans="1:8" s="20" customFormat="1" ht="36">
      <c r="A25" s="161"/>
      <c r="B25" s="163"/>
      <c r="C25" s="162"/>
      <c r="D25" s="109" t="s">
        <v>61</v>
      </c>
      <c r="E25" s="112"/>
      <c r="F25" s="113"/>
      <c r="G25" s="112"/>
      <c r="H25" s="113"/>
    </row>
    <row r="26" spans="1:8" s="20" customFormat="1" ht="60">
      <c r="A26" s="161"/>
      <c r="B26" s="163"/>
      <c r="C26" s="162"/>
      <c r="D26" s="117" t="s">
        <v>211</v>
      </c>
      <c r="E26" s="112"/>
      <c r="F26" s="113"/>
      <c r="G26" s="112"/>
      <c r="H26" s="113"/>
    </row>
    <row r="27" spans="1:8" s="20" customFormat="1" ht="36">
      <c r="A27" s="161"/>
      <c r="B27" s="163"/>
      <c r="C27" s="162"/>
      <c r="D27" s="118" t="s">
        <v>62</v>
      </c>
      <c r="E27" s="112"/>
      <c r="F27" s="113"/>
      <c r="G27" s="112"/>
      <c r="H27" s="113"/>
    </row>
    <row r="28" spans="1:8" s="20" customFormat="1" ht="24">
      <c r="A28" s="161"/>
      <c r="B28" s="163"/>
      <c r="C28" s="162"/>
      <c r="D28" s="119" t="s">
        <v>63</v>
      </c>
      <c r="E28" s="112"/>
      <c r="F28" s="113"/>
      <c r="G28" s="112"/>
      <c r="H28" s="113"/>
    </row>
    <row r="29" spans="1:8" s="20" customFormat="1" ht="15" customHeight="1">
      <c r="A29" s="161"/>
      <c r="B29" s="163"/>
      <c r="C29" s="162"/>
      <c r="D29" s="120" t="s">
        <v>64</v>
      </c>
      <c r="E29" s="112" t="s">
        <v>12</v>
      </c>
      <c r="F29" s="113">
        <v>270</v>
      </c>
      <c r="G29" s="268">
        <v>0</v>
      </c>
      <c r="H29" s="268">
        <f>F29*G29</f>
        <v>0</v>
      </c>
    </row>
    <row r="30" spans="1:8" s="42" customFormat="1" ht="15" customHeight="1">
      <c r="A30" s="21"/>
      <c r="B30" s="22"/>
      <c r="C30" s="23"/>
      <c r="D30" s="24"/>
      <c r="E30" s="17"/>
      <c r="F30" s="18"/>
      <c r="G30" s="17"/>
      <c r="H30" s="18"/>
    </row>
    <row r="31" spans="1:8" s="20" customFormat="1" ht="48">
      <c r="A31" s="158" t="str">
        <f>$A$4</f>
        <v>6.</v>
      </c>
      <c r="B31" s="159">
        <f>COUNTA($A$11:A$31)</f>
        <v>4</v>
      </c>
      <c r="C31" s="160"/>
      <c r="D31" s="218" t="s">
        <v>169</v>
      </c>
      <c r="E31" s="112" t="s">
        <v>65</v>
      </c>
      <c r="F31" s="113">
        <v>3</v>
      </c>
      <c r="G31" s="268">
        <v>0</v>
      </c>
      <c r="H31" s="268">
        <f>F31*G31</f>
        <v>0</v>
      </c>
    </row>
    <row r="32" spans="1:8" s="42" customFormat="1" ht="15" customHeight="1">
      <c r="A32" s="21"/>
      <c r="B32" s="22"/>
      <c r="C32" s="23"/>
      <c r="D32" s="24"/>
      <c r="E32" s="17"/>
      <c r="F32" s="18"/>
      <c r="G32" s="17"/>
      <c r="H32" s="18"/>
    </row>
    <row r="33" spans="1:8" s="20" customFormat="1" ht="48">
      <c r="A33" s="158" t="str">
        <f>$A$4</f>
        <v>6.</v>
      </c>
      <c r="B33" s="159">
        <f>COUNTA($A$11:A$33)</f>
        <v>5</v>
      </c>
      <c r="C33" s="160"/>
      <c r="D33" s="218" t="s">
        <v>202</v>
      </c>
      <c r="E33" s="112" t="s">
        <v>65</v>
      </c>
      <c r="F33" s="113">
        <v>6</v>
      </c>
      <c r="G33" s="268">
        <v>0</v>
      </c>
      <c r="H33" s="268">
        <f>F33*G33</f>
        <v>0</v>
      </c>
    </row>
    <row r="34" spans="1:8" s="42" customFormat="1" ht="15" customHeight="1">
      <c r="A34" s="21"/>
      <c r="B34" s="22"/>
      <c r="C34" s="23"/>
      <c r="D34" s="24"/>
      <c r="E34" s="17"/>
      <c r="F34" s="18"/>
      <c r="G34" s="17"/>
      <c r="H34" s="18"/>
    </row>
    <row r="35" spans="1:8" s="20" customFormat="1" ht="48">
      <c r="A35" s="158" t="str">
        <f>$A$4</f>
        <v>6.</v>
      </c>
      <c r="B35" s="159">
        <f>COUNTA($A$11:A$35)</f>
        <v>6</v>
      </c>
      <c r="C35" s="160"/>
      <c r="D35" s="219" t="s">
        <v>170</v>
      </c>
      <c r="E35" s="112" t="s">
        <v>65</v>
      </c>
      <c r="F35" s="113">
        <v>3</v>
      </c>
      <c r="G35" s="268">
        <v>0</v>
      </c>
      <c r="H35" s="268">
        <f>F35*G35</f>
        <v>0</v>
      </c>
    </row>
    <row r="36" spans="1:8" s="20" customFormat="1" ht="48">
      <c r="A36" s="158"/>
      <c r="B36" s="159"/>
      <c r="C36" s="160"/>
      <c r="D36" s="219" t="s">
        <v>171</v>
      </c>
      <c r="E36" s="112"/>
      <c r="F36" s="113"/>
      <c r="G36" s="112"/>
      <c r="H36" s="113"/>
    </row>
    <row r="37" spans="1:8" s="42" customFormat="1" ht="15" customHeight="1">
      <c r="A37" s="21"/>
      <c r="B37" s="22"/>
      <c r="C37" s="23"/>
      <c r="D37" s="24"/>
      <c r="E37" s="17"/>
      <c r="F37" s="18"/>
      <c r="G37" s="17"/>
      <c r="H37" s="18"/>
    </row>
    <row r="38" spans="1:8" s="20" customFormat="1" ht="48">
      <c r="A38" s="158" t="str">
        <f>$A$4</f>
        <v>6.</v>
      </c>
      <c r="B38" s="159">
        <f>COUNTA($A$11:A$38)</f>
        <v>7</v>
      </c>
      <c r="C38" s="160"/>
      <c r="D38" s="219" t="s">
        <v>203</v>
      </c>
      <c r="E38" s="112" t="s">
        <v>65</v>
      </c>
      <c r="F38" s="113">
        <v>6</v>
      </c>
      <c r="G38" s="268">
        <v>0</v>
      </c>
      <c r="H38" s="268">
        <f>F38*G38</f>
        <v>0</v>
      </c>
    </row>
    <row r="39" spans="1:8" s="20" customFormat="1" ht="48">
      <c r="A39" s="158"/>
      <c r="B39" s="159"/>
      <c r="C39" s="160"/>
      <c r="D39" s="219" t="s">
        <v>171</v>
      </c>
      <c r="E39" s="112"/>
      <c r="F39" s="113"/>
      <c r="G39" s="112"/>
      <c r="H39" s="113"/>
    </row>
    <row r="40" spans="1:8" s="42" customFormat="1" ht="15" customHeight="1">
      <c r="A40" s="21"/>
      <c r="B40" s="22"/>
      <c r="C40" s="23"/>
      <c r="D40" s="24"/>
      <c r="E40" s="17"/>
      <c r="F40" s="18"/>
      <c r="G40" s="17"/>
      <c r="H40" s="18"/>
    </row>
    <row r="41" spans="1:8" s="20" customFormat="1" ht="36">
      <c r="A41" s="158" t="str">
        <f>$A$4</f>
        <v>6.</v>
      </c>
      <c r="B41" s="159">
        <f>COUNTA($A$11:A$41)</f>
        <v>8</v>
      </c>
      <c r="C41" s="160"/>
      <c r="D41" s="222" t="s">
        <v>256</v>
      </c>
      <c r="E41" s="112" t="s">
        <v>15</v>
      </c>
      <c r="F41" s="113">
        <v>3</v>
      </c>
      <c r="G41" s="268">
        <v>0</v>
      </c>
      <c r="H41" s="268">
        <f>F41*G41</f>
        <v>0</v>
      </c>
    </row>
    <row r="42" spans="1:8" s="42" customFormat="1" ht="15" customHeight="1">
      <c r="A42" s="21"/>
      <c r="B42" s="22"/>
      <c r="C42" s="23"/>
      <c r="D42" s="24"/>
      <c r="E42" s="17"/>
      <c r="F42" s="18"/>
      <c r="G42" s="17"/>
      <c r="H42" s="18"/>
    </row>
    <row r="43" spans="1:8" s="20" customFormat="1" ht="36">
      <c r="A43" s="158" t="str">
        <f>$A$4</f>
        <v>6.</v>
      </c>
      <c r="B43" s="159">
        <f>COUNTA($A$11:A$43)</f>
        <v>9</v>
      </c>
      <c r="C43" s="160"/>
      <c r="D43" s="222" t="s">
        <v>258</v>
      </c>
      <c r="E43" s="112" t="s">
        <v>15</v>
      </c>
      <c r="F43" s="113">
        <v>6</v>
      </c>
      <c r="G43" s="268">
        <v>0</v>
      </c>
      <c r="H43" s="268">
        <f>F43*G43</f>
        <v>0</v>
      </c>
    </row>
    <row r="44" spans="1:8" s="42" customFormat="1" ht="15" customHeight="1">
      <c r="A44" s="21"/>
      <c r="B44" s="22"/>
      <c r="C44" s="23"/>
      <c r="D44" s="24"/>
      <c r="E44" s="17"/>
      <c r="F44" s="18"/>
      <c r="G44" s="17"/>
      <c r="H44" s="18"/>
    </row>
    <row r="45" spans="1:8" s="20" customFormat="1" ht="60.75" customHeight="1">
      <c r="A45" s="158" t="str">
        <f>$A$4</f>
        <v>6.</v>
      </c>
      <c r="B45" s="159">
        <f>COUNTA($A$11:A$45)</f>
        <v>10</v>
      </c>
      <c r="C45" s="160"/>
      <c r="D45" s="222" t="s">
        <v>175</v>
      </c>
      <c r="E45" s="112" t="s">
        <v>15</v>
      </c>
      <c r="F45" s="113">
        <v>7</v>
      </c>
      <c r="G45" s="268">
        <v>0</v>
      </c>
      <c r="H45" s="268">
        <f>F45*G45</f>
        <v>0</v>
      </c>
    </row>
    <row r="46" spans="1:8" s="42" customFormat="1" ht="15" customHeight="1">
      <c r="A46" s="21"/>
      <c r="B46" s="22"/>
      <c r="C46" s="23"/>
      <c r="D46" s="24"/>
      <c r="E46" s="17"/>
      <c r="F46" s="18"/>
      <c r="G46" s="17"/>
      <c r="H46" s="18"/>
    </row>
    <row r="47" spans="1:8" s="20" customFormat="1" ht="60.75" customHeight="1">
      <c r="A47" s="158" t="str">
        <f>$A$4</f>
        <v>6.</v>
      </c>
      <c r="B47" s="159">
        <f>COUNTA($A$11:A$47)</f>
        <v>11</v>
      </c>
      <c r="C47" s="160"/>
      <c r="D47" s="222" t="s">
        <v>204</v>
      </c>
      <c r="E47" s="112" t="s">
        <v>15</v>
      </c>
      <c r="F47" s="113">
        <v>2</v>
      </c>
      <c r="G47" s="268">
        <v>0</v>
      </c>
      <c r="H47" s="268">
        <f>F47*G47</f>
        <v>0</v>
      </c>
    </row>
    <row r="48" spans="1:8" s="42" customFormat="1" ht="15" customHeight="1">
      <c r="A48" s="21"/>
      <c r="B48" s="22"/>
      <c r="C48" s="23"/>
      <c r="D48" s="24"/>
      <c r="E48" s="17"/>
      <c r="F48" s="18"/>
      <c r="G48" s="17"/>
      <c r="H48" s="18"/>
    </row>
    <row r="49" spans="1:8" s="20" customFormat="1" ht="50.25" customHeight="1">
      <c r="A49" s="158" t="str">
        <f>$A$4</f>
        <v>6.</v>
      </c>
      <c r="B49" s="159">
        <f>COUNTA($A$11:A$49)</f>
        <v>12</v>
      </c>
      <c r="C49" s="160"/>
      <c r="D49" s="221" t="s">
        <v>257</v>
      </c>
      <c r="E49" s="112" t="s">
        <v>15</v>
      </c>
      <c r="F49" s="113">
        <v>9</v>
      </c>
      <c r="G49" s="268">
        <v>0</v>
      </c>
      <c r="H49" s="268">
        <f>F49*G49</f>
        <v>0</v>
      </c>
    </row>
    <row r="50" spans="1:8" s="42" customFormat="1" ht="15" customHeight="1">
      <c r="A50" s="21"/>
      <c r="B50" s="22"/>
      <c r="C50" s="23"/>
      <c r="D50" s="24"/>
      <c r="E50" s="17"/>
      <c r="F50" s="18"/>
      <c r="G50" s="17"/>
      <c r="H50" s="18"/>
    </row>
    <row r="51" spans="1:8" s="20" customFormat="1" ht="25.5">
      <c r="A51" s="158" t="str">
        <f>$A$4</f>
        <v>6.</v>
      </c>
      <c r="B51" s="159">
        <f>COUNTA($A$11:A$51)</f>
        <v>13</v>
      </c>
      <c r="C51" s="160"/>
      <c r="D51" s="223" t="s">
        <v>172</v>
      </c>
      <c r="E51" s="112" t="s">
        <v>15</v>
      </c>
      <c r="F51" s="113">
        <v>54</v>
      </c>
      <c r="G51" s="268">
        <v>0</v>
      </c>
      <c r="H51" s="268">
        <f>F51*G51</f>
        <v>0</v>
      </c>
    </row>
    <row r="52" spans="1:8" s="42" customFormat="1" ht="15" customHeight="1">
      <c r="A52" s="21"/>
      <c r="B52" s="22"/>
      <c r="C52" s="23"/>
      <c r="D52" s="24"/>
      <c r="E52" s="17"/>
      <c r="F52" s="18"/>
      <c r="G52" s="17"/>
      <c r="H52" s="18"/>
    </row>
    <row r="53" spans="1:8" s="20" customFormat="1" ht="24">
      <c r="A53" s="158" t="str">
        <f>$A$4</f>
        <v>6.</v>
      </c>
      <c r="B53" s="159">
        <f>COUNTA($A$11:A$53)</f>
        <v>14</v>
      </c>
      <c r="C53" s="160"/>
      <c r="D53" s="220" t="s">
        <v>173</v>
      </c>
      <c r="E53" s="112" t="s">
        <v>12</v>
      </c>
      <c r="F53" s="113">
        <v>80</v>
      </c>
      <c r="G53" s="268">
        <v>0</v>
      </c>
      <c r="H53" s="268">
        <f>F53*G53</f>
        <v>0</v>
      </c>
    </row>
    <row r="54" spans="1:8" s="42" customFormat="1" ht="15" customHeight="1">
      <c r="A54" s="21"/>
      <c r="B54" s="22"/>
      <c r="C54" s="23"/>
      <c r="D54" s="24"/>
      <c r="E54" s="17"/>
      <c r="F54" s="18"/>
      <c r="G54" s="17"/>
      <c r="H54" s="18"/>
    </row>
    <row r="55" spans="1:8" s="20" customFormat="1" ht="15" customHeight="1">
      <c r="A55" s="158" t="str">
        <f>$A$4</f>
        <v>6.</v>
      </c>
      <c r="B55" s="159">
        <f>COUNTA($A$11:A$55)</f>
        <v>15</v>
      </c>
      <c r="C55" s="160"/>
      <c r="D55" s="220" t="s">
        <v>174</v>
      </c>
      <c r="E55" s="112" t="s">
        <v>12</v>
      </c>
      <c r="F55" s="113">
        <v>40</v>
      </c>
      <c r="G55" s="268">
        <v>0</v>
      </c>
      <c r="H55" s="268">
        <f>F55*G55</f>
        <v>0</v>
      </c>
    </row>
    <row r="56" spans="1:8" s="42" customFormat="1" ht="15" customHeight="1">
      <c r="A56" s="21"/>
      <c r="B56" s="22"/>
      <c r="C56" s="23"/>
      <c r="D56" s="24"/>
      <c r="E56" s="17"/>
      <c r="F56" s="18"/>
      <c r="G56" s="17"/>
      <c r="H56" s="18"/>
    </row>
    <row r="57" spans="1:8" s="20" customFormat="1" ht="27.75" customHeight="1">
      <c r="A57" s="158" t="str">
        <f>$A$4</f>
        <v>6.</v>
      </c>
      <c r="B57" s="159">
        <f>COUNTA($A$11:A$57)</f>
        <v>16</v>
      </c>
      <c r="C57" s="160"/>
      <c r="D57" s="124" t="s">
        <v>71</v>
      </c>
      <c r="E57" s="112" t="s">
        <v>65</v>
      </c>
      <c r="F57" s="113">
        <v>1</v>
      </c>
      <c r="G57" s="268">
        <v>0</v>
      </c>
      <c r="H57" s="268">
        <f>F57*G57</f>
        <v>0</v>
      </c>
    </row>
    <row r="58" spans="1:8" s="42" customFormat="1" ht="15" customHeight="1">
      <c r="A58" s="21"/>
      <c r="B58" s="22"/>
      <c r="C58" s="23"/>
      <c r="D58" s="24"/>
      <c r="E58" s="17"/>
      <c r="F58" s="18"/>
      <c r="G58" s="17"/>
      <c r="H58" s="18"/>
    </row>
    <row r="59" spans="1:8" s="20" customFormat="1" ht="24">
      <c r="A59" s="158" t="str">
        <f>$A$4</f>
        <v>6.</v>
      </c>
      <c r="B59" s="159">
        <f>COUNTA($A$11:A$59)</f>
        <v>17</v>
      </c>
      <c r="C59" s="160"/>
      <c r="D59" s="121" t="s">
        <v>74</v>
      </c>
      <c r="E59" s="112" t="s">
        <v>65</v>
      </c>
      <c r="F59" s="113">
        <v>1</v>
      </c>
      <c r="G59" s="268">
        <v>0</v>
      </c>
      <c r="H59" s="268">
        <f>F59*G59</f>
        <v>0</v>
      </c>
    </row>
    <row r="60" spans="1:8" s="20" customFormat="1" ht="15" customHeight="1">
      <c r="A60" s="161"/>
      <c r="B60" s="163"/>
      <c r="C60" s="162"/>
      <c r="D60" s="119"/>
      <c r="E60" s="112"/>
      <c r="F60" s="113"/>
      <c r="G60" s="112"/>
      <c r="H60" s="113"/>
    </row>
    <row r="61" spans="1:8" s="20" customFormat="1" ht="24">
      <c r="A61" s="158" t="str">
        <f>$A$4</f>
        <v>6.</v>
      </c>
      <c r="B61" s="159">
        <f>COUNTA($A$11:A$61)</f>
        <v>18</v>
      </c>
      <c r="C61" s="160"/>
      <c r="D61" s="128" t="s">
        <v>75</v>
      </c>
      <c r="E61" s="112" t="s">
        <v>76</v>
      </c>
      <c r="F61" s="113">
        <v>108</v>
      </c>
      <c r="G61" s="268">
        <v>0</v>
      </c>
      <c r="H61" s="268">
        <f>F61*G61</f>
        <v>0</v>
      </c>
    </row>
    <row r="62" spans="1:8" s="20" customFormat="1" ht="15" customHeight="1">
      <c r="A62" s="161"/>
      <c r="B62" s="163"/>
      <c r="C62" s="162"/>
      <c r="D62" s="119"/>
      <c r="E62" s="112"/>
      <c r="F62" s="113"/>
      <c r="G62" s="112"/>
      <c r="H62" s="113"/>
    </row>
    <row r="63" spans="1:8" s="20" customFormat="1" ht="36">
      <c r="A63" s="158" t="str">
        <f>$A$4</f>
        <v>6.</v>
      </c>
      <c r="B63" s="159">
        <f>COUNTA($A$11:A$63)</f>
        <v>19</v>
      </c>
      <c r="C63" s="160"/>
      <c r="D63" s="217" t="s">
        <v>205</v>
      </c>
      <c r="E63" s="112" t="s">
        <v>65</v>
      </c>
      <c r="F63" s="113">
        <v>1</v>
      </c>
      <c r="G63" s="268">
        <v>0</v>
      </c>
      <c r="H63" s="268">
        <f>F63*G63</f>
        <v>0</v>
      </c>
    </row>
    <row r="64" spans="1:8" s="20" customFormat="1" ht="15" customHeight="1">
      <c r="A64" s="161"/>
      <c r="B64" s="163"/>
      <c r="C64" s="162"/>
      <c r="D64" s="119"/>
      <c r="E64" s="112"/>
      <c r="F64" s="113"/>
      <c r="G64" s="112"/>
      <c r="H64" s="113"/>
    </row>
    <row r="65" spans="1:8" s="20" customFormat="1" ht="36">
      <c r="A65" s="158" t="str">
        <f>$A$4</f>
        <v>6.</v>
      </c>
      <c r="B65" s="159">
        <f>COUNTA($A$11:A$65)</f>
        <v>20</v>
      </c>
      <c r="C65" s="160"/>
      <c r="D65" s="129" t="s">
        <v>77</v>
      </c>
      <c r="E65" s="112" t="s">
        <v>65</v>
      </c>
      <c r="F65" s="113">
        <v>1</v>
      </c>
      <c r="G65" s="268">
        <v>0</v>
      </c>
      <c r="H65" s="268">
        <f>F65*G65</f>
        <v>0</v>
      </c>
    </row>
    <row r="66" spans="1:8" s="20" customFormat="1" ht="15" customHeight="1">
      <c r="A66" s="161"/>
      <c r="B66" s="163"/>
      <c r="C66" s="162"/>
      <c r="D66" s="119"/>
      <c r="E66" s="112"/>
      <c r="F66" s="113"/>
      <c r="G66" s="112"/>
      <c r="H66" s="113"/>
    </row>
    <row r="67" spans="1:8" s="20" customFormat="1" ht="12.75">
      <c r="A67" s="158" t="str">
        <f>$A$4</f>
        <v>6.</v>
      </c>
      <c r="B67" s="159">
        <f>COUNTA($A$11:A$67)</f>
        <v>21</v>
      </c>
      <c r="C67" s="160"/>
      <c r="D67" s="133" t="s">
        <v>214</v>
      </c>
      <c r="E67" s="112" t="s">
        <v>65</v>
      </c>
      <c r="F67" s="113">
        <v>1</v>
      </c>
      <c r="G67" s="268">
        <v>0</v>
      </c>
      <c r="H67" s="268">
        <f>F67*G67</f>
        <v>0</v>
      </c>
    </row>
    <row r="68" spans="1:8" s="42" customFormat="1" ht="25.5">
      <c r="A68" s="21"/>
      <c r="B68" s="22"/>
      <c r="C68" s="23"/>
      <c r="D68" s="133" t="s">
        <v>215</v>
      </c>
      <c r="E68" s="17"/>
      <c r="F68" s="18"/>
      <c r="G68" s="17"/>
      <c r="H68" s="18"/>
    </row>
    <row r="69" spans="1:8" s="42" customFormat="1" ht="15" customHeight="1">
      <c r="A69" s="21"/>
      <c r="B69" s="22"/>
      <c r="C69" s="23"/>
      <c r="D69" s="24"/>
      <c r="E69" s="17"/>
      <c r="F69" s="18"/>
      <c r="G69" s="17"/>
      <c r="H69" s="18"/>
    </row>
    <row r="70" spans="1:8" s="42" customFormat="1" ht="15" customHeight="1">
      <c r="A70" s="21"/>
      <c r="B70" s="22"/>
      <c r="C70" s="23"/>
      <c r="D70" s="104" t="s">
        <v>298</v>
      </c>
      <c r="E70" s="17"/>
      <c r="F70" s="18"/>
      <c r="G70" s="17"/>
      <c r="H70" s="18"/>
    </row>
    <row r="71" spans="1:8" s="42" customFormat="1" ht="15" customHeight="1">
      <c r="A71" s="21"/>
      <c r="B71" s="22"/>
      <c r="C71" s="23"/>
      <c r="D71" s="104"/>
      <c r="E71" s="17"/>
      <c r="F71" s="18"/>
      <c r="G71" s="17"/>
      <c r="H71" s="18"/>
    </row>
    <row r="72" spans="1:8" s="42" customFormat="1" ht="15" customHeight="1">
      <c r="A72" s="21"/>
      <c r="B72" s="22"/>
      <c r="C72" s="23"/>
      <c r="D72" s="24"/>
      <c r="E72" s="17"/>
      <c r="F72" s="18"/>
      <c r="G72" s="17"/>
      <c r="H72" s="18"/>
    </row>
    <row r="73" spans="1:8" s="20" customFormat="1" ht="12">
      <c r="A73" s="158" t="str">
        <f>$A$4</f>
        <v>6.</v>
      </c>
      <c r="B73" s="159">
        <f>COUNTA($A$10:A73)</f>
        <v>22</v>
      </c>
      <c r="C73" s="160"/>
      <c r="D73" s="106" t="s">
        <v>206</v>
      </c>
      <c r="E73" s="112" t="s">
        <v>12</v>
      </c>
      <c r="F73" s="113">
        <v>150</v>
      </c>
      <c r="G73" s="268">
        <v>0</v>
      </c>
      <c r="H73" s="268">
        <f>F73*G73</f>
        <v>0</v>
      </c>
    </row>
    <row r="74" spans="1:8" s="42" customFormat="1" ht="15" customHeight="1">
      <c r="A74" s="21"/>
      <c r="B74" s="22"/>
      <c r="C74" s="23"/>
      <c r="D74" s="24"/>
      <c r="E74" s="17"/>
      <c r="F74" s="18"/>
      <c r="G74" s="17"/>
      <c r="H74" s="18"/>
    </row>
    <row r="75" spans="1:8" s="20" customFormat="1" ht="12">
      <c r="A75" s="158" t="str">
        <f>$A$4</f>
        <v>6.</v>
      </c>
      <c r="B75" s="159">
        <f>COUNTA($A$10:A75)</f>
        <v>23</v>
      </c>
      <c r="C75" s="160"/>
      <c r="D75" s="106" t="s">
        <v>176</v>
      </c>
      <c r="E75" s="112" t="s">
        <v>12</v>
      </c>
      <c r="F75" s="113">
        <v>270</v>
      </c>
      <c r="G75" s="268">
        <v>0</v>
      </c>
      <c r="H75" s="268">
        <f>F75*G75</f>
        <v>0</v>
      </c>
    </row>
    <row r="76" spans="1:8" s="20" customFormat="1" ht="12">
      <c r="A76" s="158"/>
      <c r="B76" s="159"/>
      <c r="C76" s="160"/>
      <c r="D76" s="106"/>
      <c r="E76" s="112"/>
      <c r="F76" s="113"/>
      <c r="G76" s="112"/>
      <c r="H76" s="113"/>
    </row>
    <row r="77" spans="1:8" s="20" customFormat="1" ht="12">
      <c r="A77" s="158" t="str">
        <f>$A$4</f>
        <v>6.</v>
      </c>
      <c r="B77" s="159">
        <f>COUNTA($A$10:A77)</f>
        <v>24</v>
      </c>
      <c r="C77" s="160"/>
      <c r="D77" s="106" t="s">
        <v>207</v>
      </c>
      <c r="E77" s="112" t="s">
        <v>12</v>
      </c>
      <c r="F77" s="113">
        <v>365</v>
      </c>
      <c r="G77" s="268">
        <v>0</v>
      </c>
      <c r="H77" s="268">
        <f>F77*G77</f>
        <v>0</v>
      </c>
    </row>
    <row r="78" spans="1:8" s="42" customFormat="1" ht="15" customHeight="1">
      <c r="A78" s="21"/>
      <c r="B78" s="22"/>
      <c r="C78" s="23"/>
      <c r="D78" s="24"/>
      <c r="E78" s="17"/>
      <c r="F78" s="18"/>
      <c r="G78" s="17"/>
      <c r="H78" s="18"/>
    </row>
    <row r="79" spans="1:8" s="20" customFormat="1" ht="12">
      <c r="A79" s="158" t="str">
        <f>$A$4</f>
        <v>6.</v>
      </c>
      <c r="B79" s="159">
        <f>COUNTA($A$10:A79)</f>
        <v>25</v>
      </c>
      <c r="C79" s="160"/>
      <c r="D79" s="106" t="s">
        <v>208</v>
      </c>
      <c r="E79" s="112" t="s">
        <v>12</v>
      </c>
      <c r="F79" s="113">
        <v>280</v>
      </c>
      <c r="G79" s="268">
        <v>0</v>
      </c>
      <c r="H79" s="268">
        <f>F79*G79</f>
        <v>0</v>
      </c>
    </row>
    <row r="80" spans="1:8" s="42" customFormat="1" ht="15" customHeight="1">
      <c r="A80" s="21"/>
      <c r="B80" s="22"/>
      <c r="C80" s="23"/>
      <c r="D80" s="24"/>
      <c r="E80" s="17"/>
      <c r="F80" s="18"/>
      <c r="G80" s="17"/>
      <c r="H80" s="18"/>
    </row>
    <row r="81" spans="1:8" s="20" customFormat="1" ht="12">
      <c r="A81" s="158" t="str">
        <f>$A$4</f>
        <v>6.</v>
      </c>
      <c r="B81" s="159">
        <f>COUNTA($A$10:A81)</f>
        <v>26</v>
      </c>
      <c r="C81" s="160"/>
      <c r="D81" s="106" t="s">
        <v>209</v>
      </c>
      <c r="E81" s="112" t="s">
        <v>15</v>
      </c>
      <c r="F81" s="113">
        <v>5</v>
      </c>
      <c r="G81" s="268">
        <v>0</v>
      </c>
      <c r="H81" s="268">
        <f>F81*G81</f>
        <v>0</v>
      </c>
    </row>
    <row r="82" spans="1:8" s="42" customFormat="1" ht="15" customHeight="1">
      <c r="A82" s="21"/>
      <c r="B82" s="22"/>
      <c r="C82" s="23"/>
      <c r="D82" s="24"/>
      <c r="E82" s="17"/>
      <c r="F82" s="18"/>
      <c r="G82" s="17"/>
      <c r="H82" s="18"/>
    </row>
    <row r="83" spans="1:8" s="20" customFormat="1" ht="12">
      <c r="A83" s="158" t="str">
        <f>$A$4</f>
        <v>6.</v>
      </c>
      <c r="B83" s="159">
        <f>COUNTA($A$10:A83)</f>
        <v>27</v>
      </c>
      <c r="C83" s="160"/>
      <c r="D83" s="106" t="s">
        <v>210</v>
      </c>
      <c r="E83" s="112" t="s">
        <v>15</v>
      </c>
      <c r="F83" s="113">
        <v>10</v>
      </c>
      <c r="G83" s="268">
        <v>0</v>
      </c>
      <c r="H83" s="268">
        <f>F83*G83</f>
        <v>0</v>
      </c>
    </row>
    <row r="84" spans="1:8" s="42" customFormat="1" ht="15" customHeight="1">
      <c r="A84" s="21"/>
      <c r="B84" s="22"/>
      <c r="C84" s="23"/>
      <c r="D84" s="24"/>
      <c r="E84" s="17"/>
      <c r="F84" s="18"/>
      <c r="G84" s="17"/>
      <c r="H84" s="18"/>
    </row>
    <row r="85" spans="1:8" s="205" customFormat="1" ht="12">
      <c r="A85" s="158" t="str">
        <f>$A$4</f>
        <v>6.</v>
      </c>
      <c r="B85" s="159">
        <f>COUNTA($A$8:A85)</f>
        <v>28</v>
      </c>
      <c r="C85" s="197"/>
      <c r="D85" s="106" t="s">
        <v>137</v>
      </c>
      <c r="E85" s="112" t="s">
        <v>22</v>
      </c>
      <c r="F85" s="113">
        <v>1</v>
      </c>
      <c r="G85" s="268">
        <v>0</v>
      </c>
      <c r="H85" s="268">
        <f>F85*G85</f>
        <v>0</v>
      </c>
    </row>
    <row r="86" spans="1:8" s="205" customFormat="1" ht="12">
      <c r="A86" s="158"/>
      <c r="B86" s="159"/>
      <c r="C86" s="206"/>
      <c r="D86" s="107"/>
      <c r="E86" s="112"/>
      <c r="F86" s="113"/>
      <c r="G86" s="112"/>
      <c r="H86" s="113"/>
    </row>
    <row r="87" spans="1:8" s="205" customFormat="1" ht="24">
      <c r="A87" s="158" t="str">
        <f>$A$4</f>
        <v>6.</v>
      </c>
      <c r="B87" s="159">
        <f>COUNTA($A$8:A87)</f>
        <v>29</v>
      </c>
      <c r="C87" s="197"/>
      <c r="D87" s="106" t="s">
        <v>0</v>
      </c>
      <c r="E87" s="112" t="s">
        <v>22</v>
      </c>
      <c r="F87" s="113">
        <v>1</v>
      </c>
      <c r="G87" s="268">
        <v>0</v>
      </c>
      <c r="H87" s="268">
        <f>F87*G87</f>
        <v>0</v>
      </c>
    </row>
    <row r="88" spans="1:8" s="42" customFormat="1" ht="15" customHeight="1">
      <c r="A88" s="21"/>
      <c r="B88" s="22"/>
      <c r="C88" s="23"/>
      <c r="D88" s="24"/>
      <c r="E88" s="17"/>
      <c r="F88" s="18"/>
      <c r="G88" s="17"/>
      <c r="H88" s="18"/>
    </row>
    <row r="89" spans="1:8" s="42" customFormat="1" ht="15" customHeight="1">
      <c r="A89" s="21"/>
      <c r="B89" s="22"/>
      <c r="C89" s="23"/>
      <c r="D89" s="24"/>
      <c r="E89" s="17"/>
      <c r="F89" s="18"/>
      <c r="G89" s="17"/>
      <c r="H89" s="18"/>
    </row>
    <row r="90" spans="1:8" s="42" customFormat="1" ht="15" customHeight="1">
      <c r="A90" s="21"/>
      <c r="B90" s="22"/>
      <c r="C90" s="23"/>
      <c r="D90" s="104" t="s">
        <v>299</v>
      </c>
      <c r="E90" s="17"/>
      <c r="F90" s="18"/>
      <c r="G90" s="17"/>
      <c r="H90" s="18"/>
    </row>
    <row r="91" spans="1:8" s="42" customFormat="1" ht="14.25" customHeight="1">
      <c r="A91" s="21"/>
      <c r="B91" s="22"/>
      <c r="C91" s="23"/>
      <c r="D91" s="104"/>
      <c r="E91" s="17"/>
      <c r="F91" s="18"/>
      <c r="G91" s="17"/>
      <c r="H91" s="18"/>
    </row>
    <row r="92" spans="1:8" s="42" customFormat="1" ht="13.5" customHeight="1">
      <c r="A92" s="21"/>
      <c r="B92" s="22"/>
      <c r="C92" s="23"/>
      <c r="D92" s="24"/>
      <c r="E92" s="17"/>
      <c r="F92" s="18"/>
      <c r="G92" s="17"/>
      <c r="H92" s="18"/>
    </row>
    <row r="93" spans="1:8" s="20" customFormat="1" ht="96">
      <c r="A93" s="158" t="str">
        <f>$A$4</f>
        <v>6.</v>
      </c>
      <c r="B93" s="159">
        <f>COUNTA($A$10:A93)</f>
        <v>30</v>
      </c>
      <c r="C93" s="160" t="s">
        <v>186</v>
      </c>
      <c r="D93" s="214" t="s">
        <v>317</v>
      </c>
      <c r="E93" s="112" t="s">
        <v>15</v>
      </c>
      <c r="F93" s="113">
        <v>18</v>
      </c>
      <c r="G93" s="268">
        <v>0</v>
      </c>
      <c r="H93" s="268">
        <f>F93*G93</f>
        <v>0</v>
      </c>
    </row>
    <row r="94" spans="1:8" s="42" customFormat="1" ht="13.5" customHeight="1">
      <c r="A94" s="21"/>
      <c r="B94" s="22"/>
      <c r="C94" s="23"/>
      <c r="D94" s="24"/>
      <c r="E94" s="17"/>
      <c r="F94" s="18"/>
      <c r="G94" s="17"/>
      <c r="H94" s="18"/>
    </row>
    <row r="95" spans="1:8" s="20" customFormat="1" ht="96">
      <c r="A95" s="158" t="str">
        <f>$A$4</f>
        <v>6.</v>
      </c>
      <c r="B95" s="159">
        <f>COUNTA($A$10:A95)</f>
        <v>31</v>
      </c>
      <c r="C95" s="160" t="s">
        <v>187</v>
      </c>
      <c r="D95" s="214" t="s">
        <v>318</v>
      </c>
      <c r="E95" s="112" t="s">
        <v>15</v>
      </c>
      <c r="F95" s="113">
        <v>2</v>
      </c>
      <c r="G95" s="268">
        <v>0</v>
      </c>
      <c r="H95" s="268">
        <f>F95*G95</f>
        <v>0</v>
      </c>
    </row>
    <row r="96" spans="1:8" s="42" customFormat="1" ht="13.5" customHeight="1">
      <c r="A96" s="21"/>
      <c r="B96" s="22"/>
      <c r="C96" s="23"/>
      <c r="D96" s="24"/>
      <c r="E96" s="17"/>
      <c r="F96" s="18"/>
      <c r="G96" s="17"/>
      <c r="H96" s="18"/>
    </row>
    <row r="97" spans="1:8" s="42" customFormat="1" ht="13.5" customHeight="1">
      <c r="A97" s="21"/>
      <c r="B97" s="22"/>
      <c r="C97" s="23"/>
      <c r="D97" s="24"/>
      <c r="E97" s="17"/>
      <c r="F97" s="18"/>
      <c r="G97" s="17"/>
      <c r="H97" s="18"/>
    </row>
    <row r="98" spans="1:8" s="3" customFormat="1" ht="12.75">
      <c r="A98" s="36"/>
      <c r="B98" s="37"/>
      <c r="C98" s="38"/>
      <c r="D98" s="104" t="s">
        <v>32</v>
      </c>
      <c r="E98" s="29"/>
      <c r="F98" s="39"/>
      <c r="G98" s="29"/>
      <c r="H98" s="39"/>
    </row>
    <row r="99" spans="1:8" s="3" customFormat="1">
      <c r="A99" s="36"/>
      <c r="B99" s="37"/>
      <c r="C99" s="38"/>
      <c r="E99" s="29"/>
      <c r="F99" s="39"/>
      <c r="G99" s="29"/>
      <c r="H99" s="39"/>
    </row>
    <row r="100" spans="1:8" s="3" customFormat="1">
      <c r="A100" s="36"/>
      <c r="B100" s="37"/>
      <c r="C100" s="38"/>
      <c r="E100" s="29"/>
      <c r="F100" s="39"/>
      <c r="G100" s="29"/>
      <c r="H100" s="39"/>
    </row>
    <row r="101" spans="1:8" s="216" customFormat="1" ht="24">
      <c r="A101" s="212" t="str">
        <f>$A$4</f>
        <v>6.</v>
      </c>
      <c r="B101" s="213">
        <f>COUNTA($A$8:A101)</f>
        <v>32</v>
      </c>
      <c r="C101" s="160"/>
      <c r="D101" s="214" t="s">
        <v>167</v>
      </c>
      <c r="E101" s="215" t="s">
        <v>22</v>
      </c>
      <c r="F101" s="113">
        <v>1</v>
      </c>
      <c r="G101" s="268">
        <v>0</v>
      </c>
      <c r="H101" s="268">
        <f>F101*G101</f>
        <v>0</v>
      </c>
    </row>
    <row r="102" spans="1:8" s="216" customFormat="1" ht="12">
      <c r="A102" s="212"/>
      <c r="B102" s="213"/>
      <c r="C102" s="160"/>
      <c r="D102" s="214"/>
      <c r="E102" s="215"/>
      <c r="F102" s="113"/>
      <c r="G102" s="215"/>
      <c r="H102" s="113"/>
    </row>
    <row r="103" spans="1:8" s="216" customFormat="1" ht="12">
      <c r="A103" s="212"/>
      <c r="B103" s="213"/>
      <c r="C103" s="160"/>
      <c r="D103" s="214"/>
      <c r="E103" s="215"/>
      <c r="F103" s="113"/>
      <c r="G103" s="215"/>
      <c r="H103" s="113"/>
    </row>
    <row r="104" spans="1:8" s="216" customFormat="1" ht="12">
      <c r="A104" s="212"/>
      <c r="B104" s="213"/>
      <c r="C104" s="160"/>
      <c r="D104" s="214"/>
      <c r="E104" s="215"/>
      <c r="F104" s="113"/>
      <c r="G104" s="215"/>
      <c r="H104" s="113"/>
    </row>
    <row r="105" spans="1:8" s="3" customFormat="1" ht="15">
      <c r="A105" s="36"/>
      <c r="B105" s="37"/>
      <c r="C105" s="38"/>
      <c r="D105" s="227" t="s">
        <v>287</v>
      </c>
      <c r="E105" s="29"/>
      <c r="F105" s="39"/>
      <c r="G105" s="29"/>
      <c r="H105" s="39"/>
    </row>
    <row r="106" spans="1:8" s="3" customFormat="1">
      <c r="A106" s="36"/>
      <c r="B106" s="37"/>
      <c r="C106" s="38"/>
      <c r="E106" s="29"/>
      <c r="F106" s="39"/>
      <c r="G106" s="29"/>
      <c r="H106" s="39"/>
    </row>
    <row r="107" spans="1:8" s="3" customFormat="1" ht="48">
      <c r="A107" s="36"/>
      <c r="B107" s="37"/>
      <c r="C107" s="38"/>
      <c r="D107" s="229" t="s">
        <v>324</v>
      </c>
      <c r="E107" s="29"/>
      <c r="F107" s="39"/>
      <c r="G107" s="29"/>
      <c r="H107" s="39"/>
    </row>
    <row r="108" spans="1:8" s="3" customFormat="1" ht="38.25" customHeight="1">
      <c r="A108" s="36"/>
      <c r="B108" s="37"/>
      <c r="C108" s="38"/>
      <c r="D108" s="229" t="s">
        <v>289</v>
      </c>
      <c r="E108" s="29"/>
      <c r="F108" s="39"/>
      <c r="G108" s="29"/>
      <c r="H108" s="39"/>
    </row>
    <row r="109" spans="1:8" s="3" customFormat="1" ht="74.25" customHeight="1">
      <c r="A109" s="36"/>
      <c r="B109" s="37"/>
      <c r="C109" s="38"/>
      <c r="D109" s="230" t="s">
        <v>290</v>
      </c>
      <c r="E109" s="29"/>
      <c r="F109" s="39"/>
      <c r="G109" s="29"/>
      <c r="H109" s="39"/>
    </row>
    <row r="110" spans="1:8" s="42" customFormat="1" ht="72">
      <c r="A110" s="21"/>
      <c r="B110" s="22"/>
      <c r="C110" s="23"/>
      <c r="D110" s="230" t="s">
        <v>309</v>
      </c>
      <c r="E110" s="17"/>
      <c r="F110" s="18"/>
      <c r="G110" s="17"/>
      <c r="H110" s="18"/>
    </row>
    <row r="111" spans="1:8" s="42" customFormat="1" ht="13.5" thickBot="1">
      <c r="A111" s="21"/>
      <c r="B111" s="22"/>
      <c r="C111" s="23"/>
      <c r="D111" s="230"/>
      <c r="E111" s="17"/>
      <c r="F111" s="18"/>
      <c r="G111" s="17"/>
      <c r="H111" s="18"/>
    </row>
    <row r="112" spans="1:8" s="261" customFormat="1" ht="15">
      <c r="A112" s="259" t="s">
        <v>29</v>
      </c>
      <c r="B112" s="253"/>
      <c r="C112" s="254"/>
      <c r="D112" s="255" t="s">
        <v>334</v>
      </c>
      <c r="E112" s="256"/>
      <c r="F112" s="257"/>
      <c r="G112" s="258"/>
      <c r="H112" s="267">
        <v>0</v>
      </c>
    </row>
  </sheetData>
  <sheetProtection selectLockedCells="1"/>
  <mergeCells count="3">
    <mergeCell ref="A1:C1"/>
    <mergeCell ref="E1:H1"/>
    <mergeCell ref="A2:B2"/>
  </mergeCells>
  <phoneticPr fontId="4" type="noConversion"/>
  <pageMargins left="0.78740157480314965" right="0.39370078740157483" top="0.59055118110236227" bottom="0.59055118110236227" header="0.51181102362204722" footer="0.51181102362204722"/>
  <pageSetup paperSize="9" scale="57" orientation="portrait" r:id="rId1"/>
  <headerFooter alignWithMargins="0">
    <oddFooter>&amp;L&amp;F&amp;C&amp;A&amp;R&amp;P / &amp;N</oddFooter>
  </headerFooter>
  <rowBreaks count="1" manualBreakCount="1">
    <brk id="45"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10</vt:i4>
      </vt:variant>
      <vt:variant>
        <vt:lpstr>Imenovani rasponi</vt:lpstr>
      </vt:variant>
      <vt:variant>
        <vt:i4>15</vt:i4>
      </vt:variant>
    </vt:vector>
  </HeadingPairs>
  <TitlesOfParts>
    <vt:vector size="25" baseType="lpstr">
      <vt:lpstr>EPSnasl</vt:lpstr>
      <vt:lpstr>EPSsad</vt:lpstr>
      <vt:lpstr>EPSupute</vt:lpstr>
      <vt:lpstr>Dio 1</vt:lpstr>
      <vt:lpstr>Dio 2</vt:lpstr>
      <vt:lpstr>Dio 3</vt:lpstr>
      <vt:lpstr>Dio 4</vt:lpstr>
      <vt:lpstr>Dio 5</vt:lpstr>
      <vt:lpstr>Dio 6</vt:lpstr>
      <vt:lpstr>Rekapitulacija</vt:lpstr>
      <vt:lpstr>'Dio 1'!Ispis_naslova</vt:lpstr>
      <vt:lpstr>'Dio 2'!Ispis_naslova</vt:lpstr>
      <vt:lpstr>'Dio 3'!Ispis_naslova</vt:lpstr>
      <vt:lpstr>'Dio 4'!Ispis_naslova</vt:lpstr>
      <vt:lpstr>'Dio 5'!Ispis_naslova</vt:lpstr>
      <vt:lpstr>'Dio 6'!Ispis_naslova</vt:lpstr>
      <vt:lpstr>'Dio 1'!Podrucje_ispisa</vt:lpstr>
      <vt:lpstr>'Dio 2'!Podrucje_ispisa</vt:lpstr>
      <vt:lpstr>'Dio 3'!Podrucje_ispisa</vt:lpstr>
      <vt:lpstr>'Dio 4'!Podrucje_ispisa</vt:lpstr>
      <vt:lpstr>'Dio 5'!Podrucje_ispisa</vt:lpstr>
      <vt:lpstr>'Dio 6'!Podrucje_ispisa</vt:lpstr>
      <vt:lpstr>EPSnasl!Podrucje_ispisa</vt:lpstr>
      <vt:lpstr>EPSsad!Podrucje_ispisa</vt:lpstr>
      <vt:lpstr>EPSupute!Podrucje_ispisa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EPS d.o.o., Ante Kraljević d.i.e.</dc:creator>
  <cp:lastModifiedBy>User</cp:lastModifiedBy>
  <cp:lastPrinted>2014-03-12T09:58:41Z</cp:lastPrinted>
  <dcterms:created xsi:type="dcterms:W3CDTF">2005-04-22T06:37:12Z</dcterms:created>
  <dcterms:modified xsi:type="dcterms:W3CDTF">2018-08-30T09:09:39Z</dcterms:modified>
</cp:coreProperties>
</file>